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cumentos Colaboradores\Monica\16a Reunião CONFAZ - 10.05.2017\"/>
    </mc:Choice>
  </mc:AlternateContent>
  <bookViews>
    <workbookView xWindow="0" yWindow="0" windowWidth="20490" windowHeight="7620" activeTab="1"/>
  </bookViews>
  <sheets>
    <sheet name="Receitas 2015" sheetId="2" r:id="rId1"/>
    <sheet name="Receitas 2016" sheetId="3" r:id="rId2"/>
    <sheet name="TCE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2" l="1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8" i="2"/>
  <c r="Q22" i="3" l="1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8" i="3"/>
  <c r="P22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8" i="3"/>
  <c r="M8" i="3"/>
  <c r="L22" i="3" l="1"/>
  <c r="M22" i="2"/>
  <c r="E22" i="2"/>
  <c r="C22" i="2"/>
  <c r="N22" i="2"/>
  <c r="E22" i="3" l="1"/>
  <c r="L8" i="3"/>
  <c r="D13" i="3"/>
  <c r="D21" i="3"/>
  <c r="D22" i="3"/>
  <c r="D10" i="3"/>
  <c r="D11" i="3"/>
  <c r="D12" i="3"/>
  <c r="D14" i="3"/>
  <c r="D15" i="3"/>
  <c r="D16" i="3"/>
  <c r="D17" i="3"/>
  <c r="D18" i="3"/>
  <c r="D19" i="3"/>
  <c r="D20" i="3"/>
  <c r="D9" i="3"/>
  <c r="K22" i="3"/>
  <c r="I22" i="3"/>
  <c r="J22" i="3"/>
  <c r="F22" i="3"/>
  <c r="G22" i="3"/>
  <c r="H22" i="3"/>
  <c r="F22" i="2"/>
  <c r="L10" i="3" l="1"/>
  <c r="L9" i="3" l="1"/>
  <c r="N9" i="3" s="1"/>
  <c r="M10" i="3"/>
  <c r="L11" i="3"/>
  <c r="N11" i="3" s="1"/>
  <c r="L12" i="3"/>
  <c r="M12" i="3" s="1"/>
  <c r="L13" i="3"/>
  <c r="N13" i="3" s="1"/>
  <c r="L14" i="3"/>
  <c r="M14" i="3" s="1"/>
  <c r="L15" i="3"/>
  <c r="N15" i="3" s="1"/>
  <c r="L16" i="3"/>
  <c r="N16" i="3" s="1"/>
  <c r="L17" i="3"/>
  <c r="N17" i="3" s="1"/>
  <c r="L18" i="3"/>
  <c r="M18" i="3" s="1"/>
  <c r="L19" i="3"/>
  <c r="N19" i="3" s="1"/>
  <c r="L20" i="3"/>
  <c r="M20" i="3" s="1"/>
  <c r="L21" i="3"/>
  <c r="N21" i="3" s="1"/>
  <c r="N8" i="3"/>
  <c r="M8" i="2"/>
  <c r="N8" i="2" s="1"/>
  <c r="M11" i="3"/>
  <c r="M16" i="3" l="1"/>
  <c r="N22" i="3"/>
  <c r="M15" i="3"/>
  <c r="M19" i="3"/>
  <c r="N20" i="3"/>
  <c r="N18" i="3"/>
  <c r="N14" i="3"/>
  <c r="N12" i="3"/>
  <c r="N10" i="3"/>
  <c r="M9" i="3"/>
  <c r="M13" i="3"/>
  <c r="M17" i="3"/>
  <c r="M21" i="3"/>
  <c r="G22" i="2"/>
  <c r="H22" i="2"/>
  <c r="I22" i="2"/>
  <c r="J22" i="2"/>
  <c r="K22" i="2"/>
  <c r="L22" i="2"/>
  <c r="M9" i="2"/>
  <c r="N9" i="2" s="1"/>
  <c r="M10" i="2"/>
  <c r="O10" i="2" s="1"/>
  <c r="M11" i="2"/>
  <c r="O11" i="2" s="1"/>
  <c r="M12" i="2"/>
  <c r="O12" i="2" s="1"/>
  <c r="M13" i="2"/>
  <c r="N13" i="2" s="1"/>
  <c r="M14" i="2"/>
  <c r="O14" i="2" s="1"/>
  <c r="M15" i="2"/>
  <c r="O15" i="2" s="1"/>
  <c r="M16" i="2"/>
  <c r="O16" i="2" s="1"/>
  <c r="M17" i="2"/>
  <c r="N17" i="2" s="1"/>
  <c r="M18" i="2"/>
  <c r="O18" i="2" s="1"/>
  <c r="M19" i="2"/>
  <c r="O19" i="2" s="1"/>
  <c r="M20" i="2"/>
  <c r="O20" i="2" s="1"/>
  <c r="M21" i="2"/>
  <c r="N21" i="2" s="1"/>
  <c r="O8" i="2"/>
  <c r="M22" i="3" l="1"/>
  <c r="N19" i="2"/>
  <c r="N11" i="2"/>
  <c r="N16" i="2"/>
  <c r="N14" i="2"/>
  <c r="N20" i="2"/>
  <c r="N18" i="2"/>
  <c r="N15" i="2"/>
  <c r="N12" i="2"/>
  <c r="N10" i="2"/>
  <c r="O21" i="2"/>
  <c r="O17" i="2"/>
  <c r="O13" i="2"/>
  <c r="O9" i="2"/>
  <c r="O22" i="2" l="1"/>
</calcChain>
</file>

<file path=xl/sharedStrings.xml><?xml version="1.0" encoding="utf-8"?>
<sst xmlns="http://schemas.openxmlformats.org/spreadsheetml/2006/main" count="369" uniqueCount="68">
  <si>
    <t>Receita de Impostos</t>
  </si>
  <si>
    <t>IPTU</t>
  </si>
  <si>
    <t>ITBI</t>
  </si>
  <si>
    <t>ISQN</t>
  </si>
  <si>
    <t>Taxas</t>
  </si>
  <si>
    <t>TOTAL DA RECEITA TRIBUTÁRIA</t>
  </si>
  <si>
    <t>IRRF</t>
  </si>
  <si>
    <t>APIUNA</t>
  </si>
  <si>
    <t>Contribuição de Melhoria</t>
  </si>
  <si>
    <t>ASCURRA</t>
  </si>
  <si>
    <t>BENEDITO NOVO</t>
  </si>
  <si>
    <t>BLUMENAU</t>
  </si>
  <si>
    <t>BRUSQUE</t>
  </si>
  <si>
    <t>BOTUVERÁ</t>
  </si>
  <si>
    <t>Timbó</t>
  </si>
  <si>
    <t>MUNICÍPIOS</t>
  </si>
  <si>
    <t>ICMS</t>
  </si>
  <si>
    <t>AMMVI</t>
  </si>
  <si>
    <t>GASPAR</t>
  </si>
  <si>
    <t>INDAIAL</t>
  </si>
  <si>
    <t>POMERODE</t>
  </si>
  <si>
    <t>TIMBÓ</t>
  </si>
  <si>
    <t>GUABIRUBA</t>
  </si>
  <si>
    <t>APIÚNA</t>
  </si>
  <si>
    <t>RIO DOS CEDROS</t>
  </si>
  <si>
    <t>RODEIO</t>
  </si>
  <si>
    <t>DOUTOR PEDRINHO</t>
  </si>
  <si>
    <t>Ano</t>
  </si>
  <si>
    <t>ICMS bruto</t>
  </si>
  <si>
    <t>FUNDEB</t>
  </si>
  <si>
    <t>Líquido</t>
  </si>
  <si>
    <t>Preços constantes</t>
  </si>
  <si>
    <t>Apiúna</t>
  </si>
  <si>
    <t>Ascurra</t>
  </si>
  <si>
    <t>Benedito Novo</t>
  </si>
  <si>
    <t>Blumenau</t>
  </si>
  <si>
    <t>Botuverá</t>
  </si>
  <si>
    <t>Brusque</t>
  </si>
  <si>
    <t>Doutor Pedrinho</t>
  </si>
  <si>
    <t>Gaspar</t>
  </si>
  <si>
    <t>Guabiruba</t>
  </si>
  <si>
    <t>Indaial</t>
  </si>
  <si>
    <t>Pomerode</t>
  </si>
  <si>
    <t>Rio dos Cedros</t>
  </si>
  <si>
    <t>Rodeio</t>
  </si>
  <si>
    <t>RECEITAS PRÓPRIAS</t>
  </si>
  <si>
    <t>TOTAL</t>
  </si>
  <si>
    <t>-</t>
  </si>
  <si>
    <t>ICMS - Liquido</t>
  </si>
  <si>
    <t>ICMS BRUTO</t>
  </si>
  <si>
    <t>PARTICIPAÇÃO (%)</t>
  </si>
  <si>
    <t>Fonte: TCE/SC - Fecam - Elaboração AMMVI</t>
  </si>
  <si>
    <t>TOTAL DA RECEITA TRIBUTÁRIA (RP+TX)</t>
  </si>
  <si>
    <t>Os dados são do TCE ?</t>
  </si>
  <si>
    <t>Batem com os dados da FECAM, somente o Bruto. O Líquído é de outra fonte?</t>
  </si>
  <si>
    <t>Receitas Próprias IPTU-ISS-ITBI</t>
  </si>
  <si>
    <t>ICMS LÍQUÍDO</t>
  </si>
  <si>
    <t>RECEITA TOTAL ICMS LÍQ.+ RP</t>
  </si>
  <si>
    <t>ICMS LÍQ - FECAM</t>
  </si>
  <si>
    <t>Receitas Próprias IPTU-ISS-ITBI-IRRF</t>
  </si>
  <si>
    <t>COMPARATIVO DA PARTICIPAÇÃO DAS RECEITAS PRÓPRIAS E DO ICMS NAS RECEITAS TOTAIS 2015</t>
  </si>
  <si>
    <t>COMPARATIVO DA PARTICIPAÇÃO DAS RECEITAS PRÓPRIAS E DO ICMS NAS RECEITAS TOTAIS 2016</t>
  </si>
  <si>
    <t>ISSQN</t>
  </si>
  <si>
    <t>População 2016</t>
  </si>
  <si>
    <r>
      <t xml:space="preserve">ICMS líquido   </t>
    </r>
    <r>
      <rPr>
        <i/>
        <sz val="9"/>
        <color theme="1"/>
        <rFont val="Arial"/>
        <family val="2"/>
      </rPr>
      <t>per capita</t>
    </r>
  </si>
  <si>
    <r>
      <t xml:space="preserve">RP </t>
    </r>
    <r>
      <rPr>
        <i/>
        <sz val="9"/>
        <color theme="1"/>
        <rFont val="Arial"/>
        <family val="2"/>
      </rPr>
      <t>per capita</t>
    </r>
  </si>
  <si>
    <t>População 2015</t>
  </si>
  <si>
    <r>
      <t xml:space="preserve">Receitas </t>
    </r>
    <r>
      <rPr>
        <i/>
        <sz val="10"/>
        <color theme="1"/>
        <rFont val="Arial"/>
        <family val="2"/>
      </rPr>
      <t>per capita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</si>
</sst>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R$&quot;\ #,##0.00"/>
  </numFmts>
  <fonts count="23" x14ac:knownFonts="1">
    <font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b/>
      <sz val="9"/>
      <color rgb="FF00000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Tahoma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C2C2C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rgb="FFA9A9A9"/>
      </left>
      <right/>
      <top style="medium">
        <color rgb="FFA9A9A9"/>
      </top>
      <bottom/>
      <diagonal/>
    </border>
    <border>
      <left/>
      <right style="medium">
        <color rgb="FFA9A9A9"/>
      </right>
      <top style="medium">
        <color rgb="FFA9A9A9"/>
      </top>
      <bottom/>
      <diagonal/>
    </border>
    <border>
      <left style="medium">
        <color rgb="FFA9A9A9"/>
      </left>
      <right/>
      <top/>
      <bottom/>
      <diagonal/>
    </border>
    <border>
      <left/>
      <right style="medium">
        <color rgb="FFA9A9A9"/>
      </right>
      <top/>
      <bottom/>
      <diagonal/>
    </border>
    <border>
      <left style="medium">
        <color rgb="FFA9A9A9"/>
      </left>
      <right/>
      <top/>
      <bottom style="medium">
        <color rgb="FFA9A9A9"/>
      </bottom>
      <diagonal/>
    </border>
    <border>
      <left/>
      <right style="medium">
        <color rgb="FFA9A9A9"/>
      </right>
      <top/>
      <bottom style="medium">
        <color rgb="FFA9A9A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58">
    <xf numFmtId="0" fontId="0" fillId="0" borderId="0" xfId="0"/>
    <xf numFmtId="0" fontId="1" fillId="3" borderId="1" xfId="0" applyFont="1" applyFill="1" applyBorder="1" applyAlignment="1">
      <alignment horizontal="left" vertical="center" wrapText="1"/>
    </xf>
    <xf numFmtId="4" fontId="1" fillId="3" borderId="2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 wrapText="1" indent="1"/>
    </xf>
    <xf numFmtId="4" fontId="1" fillId="2" borderId="4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 wrapText="1" indent="1"/>
    </xf>
    <xf numFmtId="4" fontId="1" fillId="3" borderId="4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" fontId="3" fillId="2" borderId="6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4" fontId="3" fillId="3" borderId="6" xfId="0" applyNumberFormat="1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left" vertical="center" wrapText="1"/>
    </xf>
    <xf numFmtId="4" fontId="3" fillId="4" borderId="6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center" wrapText="1"/>
    </xf>
    <xf numFmtId="4" fontId="1" fillId="4" borderId="4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0" fillId="0" borderId="0" xfId="0" applyAlignment="1">
      <alignment horizontal="center"/>
    </xf>
    <xf numFmtId="4" fontId="1" fillId="0" borderId="0" xfId="0" applyNumberFormat="1" applyFont="1"/>
    <xf numFmtId="4" fontId="3" fillId="0" borderId="0" xfId="0" applyNumberFormat="1" applyFont="1"/>
    <xf numFmtId="9" fontId="1" fillId="0" borderId="0" xfId="2" applyFont="1"/>
    <xf numFmtId="0" fontId="6" fillId="0" borderId="0" xfId="0" applyFont="1"/>
    <xf numFmtId="4" fontId="8" fillId="0" borderId="0" xfId="0" applyNumberFormat="1" applyFont="1" applyFill="1" applyBorder="1"/>
    <xf numFmtId="0" fontId="8" fillId="0" borderId="0" xfId="0" applyFont="1" applyAlignment="1">
      <alignment horizontal="center"/>
    </xf>
    <xf numFmtId="4" fontId="10" fillId="0" borderId="0" xfId="0" applyNumberFormat="1" applyFont="1" applyFill="1" applyBorder="1"/>
    <xf numFmtId="0" fontId="8" fillId="0" borderId="0" xfId="0" applyFont="1"/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7" xfId="0" applyFont="1" applyFill="1" applyBorder="1"/>
    <xf numFmtId="4" fontId="8" fillId="0" borderId="7" xfId="0" applyNumberFormat="1" applyFont="1" applyFill="1" applyBorder="1"/>
    <xf numFmtId="4" fontId="10" fillId="0" borderId="7" xfId="0" applyNumberFormat="1" applyFont="1" applyFill="1" applyBorder="1"/>
    <xf numFmtId="0" fontId="13" fillId="0" borderId="0" xfId="0" applyFont="1"/>
    <xf numFmtId="0" fontId="13" fillId="0" borderId="0" xfId="0" applyFont="1" applyFill="1" applyBorder="1"/>
    <xf numFmtId="4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horizontal="right" vertical="center"/>
    </xf>
    <xf numFmtId="0" fontId="0" fillId="0" borderId="3" xfId="0" applyFill="1" applyBorder="1"/>
    <xf numFmtId="0" fontId="0" fillId="0" borderId="0" xfId="0" applyFill="1" applyBorder="1"/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right"/>
    </xf>
    <xf numFmtId="0" fontId="16" fillId="0" borderId="0" xfId="0" applyFont="1"/>
    <xf numFmtId="4" fontId="12" fillId="0" borderId="9" xfId="0" applyNumberFormat="1" applyFont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" fontId="12" fillId="5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9" fontId="8" fillId="0" borderId="0" xfId="2" applyFont="1" applyAlignment="1">
      <alignment horizontal="center"/>
    </xf>
    <xf numFmtId="9" fontId="8" fillId="0" borderId="14" xfId="2" applyFont="1" applyBorder="1" applyAlignment="1">
      <alignment horizontal="center"/>
    </xf>
    <xf numFmtId="4" fontId="8" fillId="0" borderId="15" xfId="0" applyNumberFormat="1" applyFont="1" applyFill="1" applyBorder="1"/>
    <xf numFmtId="9" fontId="8" fillId="0" borderId="15" xfId="2" applyFont="1" applyBorder="1" applyAlignment="1">
      <alignment horizontal="center"/>
    </xf>
    <xf numFmtId="4" fontId="8" fillId="0" borderId="18" xfId="0" applyNumberFormat="1" applyFont="1" applyBorder="1"/>
    <xf numFmtId="0" fontId="12" fillId="0" borderId="8" xfId="0" applyFont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horizontal="left" vertical="center"/>
    </xf>
    <xf numFmtId="4" fontId="12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/>
    </xf>
    <xf numFmtId="9" fontId="8" fillId="0" borderId="19" xfId="2" applyFont="1" applyBorder="1" applyAlignment="1">
      <alignment horizontal="center"/>
    </xf>
    <xf numFmtId="9" fontId="8" fillId="0" borderId="20" xfId="2" applyFont="1" applyBorder="1" applyAlignment="1">
      <alignment horizontal="center"/>
    </xf>
    <xf numFmtId="0" fontId="0" fillId="0" borderId="0" xfId="0" applyFill="1"/>
    <xf numFmtId="0" fontId="3" fillId="3" borderId="3" xfId="0" applyFont="1" applyFill="1" applyBorder="1" applyAlignment="1">
      <alignment horizontal="left" vertical="center" wrapText="1"/>
    </xf>
    <xf numFmtId="4" fontId="3" fillId="3" borderId="4" xfId="0" applyNumberFormat="1" applyFont="1" applyFill="1" applyBorder="1" applyAlignment="1">
      <alignment horizontal="right" vertical="center"/>
    </xf>
    <xf numFmtId="4" fontId="8" fillId="0" borderId="16" xfId="0" applyNumberFormat="1" applyFont="1" applyBorder="1" applyAlignment="1"/>
    <xf numFmtId="0" fontId="17" fillId="0" borderId="0" xfId="0" applyFont="1"/>
    <xf numFmtId="4" fontId="7" fillId="0" borderId="15" xfId="0" applyNumberFormat="1" applyFont="1" applyFill="1" applyBorder="1" applyAlignment="1">
      <alignment horizontal="center" vertical="center"/>
    </xf>
    <xf numFmtId="4" fontId="12" fillId="0" borderId="17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21" xfId="0" applyFont="1" applyFill="1" applyBorder="1" applyAlignment="1">
      <alignment horizontal="center" vertical="center" wrapText="1"/>
    </xf>
    <xf numFmtId="4" fontId="8" fillId="0" borderId="22" xfId="0" applyNumberFormat="1" applyFont="1" applyFill="1" applyBorder="1" applyAlignment="1"/>
    <xf numFmtId="4" fontId="8" fillId="0" borderId="15" xfId="0" applyNumberFormat="1" applyFont="1" applyFill="1" applyBorder="1" applyAlignment="1"/>
    <xf numFmtId="0" fontId="12" fillId="0" borderId="15" xfId="0" applyFont="1" applyFill="1" applyBorder="1" applyAlignment="1">
      <alignment horizontal="center" vertical="center"/>
    </xf>
    <xf numFmtId="4" fontId="18" fillId="0" borderId="18" xfId="0" applyNumberFormat="1" applyFont="1" applyFill="1" applyBorder="1" applyAlignment="1">
      <alignment horizontal="right"/>
    </xf>
    <xf numFmtId="4" fontId="8" fillId="0" borderId="22" xfId="0" applyNumberFormat="1" applyFont="1" applyFill="1" applyBorder="1"/>
    <xf numFmtId="4" fontId="18" fillId="0" borderId="18" xfId="0" applyNumberFormat="1" applyFont="1" applyFill="1" applyBorder="1" applyAlignment="1">
      <alignment horizontal="right" vertical="center"/>
    </xf>
    <xf numFmtId="3" fontId="19" fillId="0" borderId="15" xfId="0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horizontal="center"/>
    </xf>
    <xf numFmtId="3" fontId="19" fillId="0" borderId="23" xfId="0" applyNumberFormat="1" applyFont="1" applyFill="1" applyBorder="1" applyAlignment="1">
      <alignment horizontal="right" vertical="center"/>
    </xf>
    <xf numFmtId="44" fontId="8" fillId="0" borderId="0" xfId="3" applyFont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8" fillId="0" borderId="8" xfId="0" applyFont="1" applyBorder="1"/>
    <xf numFmtId="3" fontId="19" fillId="0" borderId="14" xfId="0" applyNumberFormat="1" applyFont="1" applyFill="1" applyBorder="1" applyAlignment="1">
      <alignment horizontal="right" vertical="center"/>
    </xf>
    <xf numFmtId="4" fontId="8" fillId="0" borderId="19" xfId="0" applyNumberFormat="1" applyFont="1" applyBorder="1"/>
    <xf numFmtId="4" fontId="8" fillId="0" borderId="19" xfId="0" applyNumberFormat="1" applyFont="1" applyFill="1" applyBorder="1" applyAlignment="1">
      <alignment horizontal="right"/>
    </xf>
    <xf numFmtId="4" fontId="8" fillId="0" borderId="19" xfId="0" applyNumberFormat="1" applyFont="1" applyFill="1" applyBorder="1"/>
    <xf numFmtId="4" fontId="2" fillId="0" borderId="19" xfId="0" applyNumberFormat="1" applyFont="1" applyFill="1" applyBorder="1" applyAlignment="1">
      <alignment horizontal="right" vertical="center"/>
    </xf>
    <xf numFmtId="0" fontId="13" fillId="0" borderId="19" xfId="0" applyFont="1" applyBorder="1" applyAlignment="1">
      <alignment horizontal="right"/>
    </xf>
    <xf numFmtId="4" fontId="14" fillId="0" borderId="19" xfId="0" applyNumberFormat="1" applyFont="1" applyFill="1" applyBorder="1" applyAlignment="1">
      <alignment horizontal="right" vertical="center"/>
    </xf>
    <xf numFmtId="4" fontId="8" fillId="0" borderId="19" xfId="0" applyNumberFormat="1" applyFont="1" applyBorder="1" applyAlignment="1">
      <alignment horizontal="center"/>
    </xf>
    <xf numFmtId="9" fontId="8" fillId="0" borderId="24" xfId="2" applyFont="1" applyBorder="1" applyAlignment="1">
      <alignment horizontal="center"/>
    </xf>
    <xf numFmtId="4" fontId="8" fillId="0" borderId="20" xfId="0" applyNumberFormat="1" applyFont="1" applyBorder="1"/>
    <xf numFmtId="4" fontId="8" fillId="0" borderId="20" xfId="0" applyNumberFormat="1" applyFont="1" applyFill="1" applyBorder="1" applyAlignment="1">
      <alignment horizontal="right"/>
    </xf>
    <xf numFmtId="4" fontId="8" fillId="0" borderId="20" xfId="0" applyNumberFormat="1" applyFont="1" applyFill="1" applyBorder="1"/>
    <xf numFmtId="4" fontId="2" fillId="0" borderId="20" xfId="0" applyNumberFormat="1" applyFont="1" applyFill="1" applyBorder="1" applyAlignment="1">
      <alignment horizontal="right" vertical="center"/>
    </xf>
    <xf numFmtId="4" fontId="14" fillId="0" borderId="20" xfId="0" applyNumberFormat="1" applyFont="1" applyFill="1" applyBorder="1" applyAlignment="1">
      <alignment horizontal="right" vertical="center"/>
    </xf>
    <xf numFmtId="4" fontId="8" fillId="0" borderId="20" xfId="0" applyNumberFormat="1" applyFont="1" applyBorder="1" applyAlignment="1">
      <alignment horizontal="center"/>
    </xf>
    <xf numFmtId="9" fontId="8" fillId="0" borderId="22" xfId="2" applyFont="1" applyBorder="1" applyAlignment="1">
      <alignment horizontal="center"/>
    </xf>
    <xf numFmtId="0" fontId="9" fillId="0" borderId="25" xfId="0" applyFont="1" applyFill="1" applyBorder="1" applyAlignment="1">
      <alignment horizontal="left"/>
    </xf>
    <xf numFmtId="4" fontId="8" fillId="0" borderId="26" xfId="0" applyNumberFormat="1" applyFont="1" applyFill="1" applyBorder="1"/>
    <xf numFmtId="4" fontId="8" fillId="0" borderId="27" xfId="0" applyNumberFormat="1" applyFont="1" applyFill="1" applyBorder="1"/>
    <xf numFmtId="4" fontId="8" fillId="0" borderId="27" xfId="0" applyNumberFormat="1" applyFont="1" applyFill="1" applyBorder="1" applyAlignment="1"/>
    <xf numFmtId="4" fontId="7" fillId="0" borderId="27" xfId="0" applyNumberFormat="1" applyFont="1" applyFill="1" applyBorder="1" applyAlignment="1">
      <alignment horizontal="center" vertical="center"/>
    </xf>
    <xf numFmtId="4" fontId="18" fillId="0" borderId="25" xfId="0" applyNumberFormat="1" applyFont="1" applyFill="1" applyBorder="1" applyAlignment="1">
      <alignment horizontal="right" vertical="center"/>
    </xf>
    <xf numFmtId="9" fontId="8" fillId="0" borderId="28" xfId="2" applyFont="1" applyBorder="1" applyAlignment="1">
      <alignment horizontal="center"/>
    </xf>
    <xf numFmtId="9" fontId="8" fillId="0" borderId="27" xfId="2" applyFont="1" applyBorder="1" applyAlignment="1">
      <alignment horizontal="center"/>
    </xf>
    <xf numFmtId="3" fontId="20" fillId="6" borderId="27" xfId="0" applyNumberFormat="1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left"/>
    </xf>
    <xf numFmtId="4" fontId="8" fillId="0" borderId="28" xfId="0" applyNumberFormat="1" applyFont="1" applyFill="1" applyBorder="1" applyAlignment="1">
      <alignment horizontal="right"/>
    </xf>
    <xf numFmtId="4" fontId="8" fillId="0" borderId="28" xfId="0" applyNumberFormat="1" applyFont="1" applyBorder="1"/>
    <xf numFmtId="4" fontId="8" fillId="0" borderId="28" xfId="0" applyNumberFormat="1" applyFont="1" applyFill="1" applyBorder="1"/>
    <xf numFmtId="4" fontId="2" fillId="0" borderId="28" xfId="0" applyNumberFormat="1" applyFont="1" applyFill="1" applyBorder="1" applyAlignment="1">
      <alignment horizontal="center" vertical="center"/>
    </xf>
    <xf numFmtId="4" fontId="14" fillId="0" borderId="28" xfId="0" applyNumberFormat="1" applyFont="1" applyFill="1" applyBorder="1" applyAlignment="1">
      <alignment horizontal="right" vertical="center"/>
    </xf>
    <xf numFmtId="4" fontId="8" fillId="0" borderId="28" xfId="0" applyNumberFormat="1" applyFont="1" applyBorder="1" applyAlignment="1">
      <alignment horizontal="center"/>
    </xf>
    <xf numFmtId="9" fontId="8" fillId="0" borderId="26" xfId="2" applyFont="1" applyBorder="1" applyAlignment="1">
      <alignment horizontal="center"/>
    </xf>
    <xf numFmtId="44" fontId="8" fillId="0" borderId="0" xfId="3" applyFont="1" applyAlignment="1">
      <alignment horizontal="center" vertical="center"/>
    </xf>
    <xf numFmtId="44" fontId="8" fillId="0" borderId="14" xfId="3" applyFont="1" applyBorder="1" applyAlignment="1">
      <alignment horizontal="center" vertical="center"/>
    </xf>
    <xf numFmtId="44" fontId="8" fillId="0" borderId="15" xfId="3" applyFont="1" applyBorder="1" applyAlignment="1">
      <alignment horizontal="center" vertical="center"/>
    </xf>
    <xf numFmtId="44" fontId="8" fillId="0" borderId="27" xfId="3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/>
    </xf>
    <xf numFmtId="44" fontId="8" fillId="0" borderId="23" xfId="3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44" fontId="8" fillId="0" borderId="15" xfId="3" applyFont="1" applyBorder="1" applyAlignment="1">
      <alignment horizontal="center"/>
    </xf>
    <xf numFmtId="164" fontId="8" fillId="0" borderId="27" xfId="0" applyNumberFormat="1" applyFont="1" applyBorder="1" applyAlignment="1">
      <alignment horizontal="center"/>
    </xf>
    <xf numFmtId="44" fontId="8" fillId="0" borderId="27" xfId="3" applyFont="1" applyBorder="1" applyAlignment="1">
      <alignment horizontal="center"/>
    </xf>
    <xf numFmtId="9" fontId="13" fillId="0" borderId="0" xfId="2" applyFont="1"/>
    <xf numFmtId="0" fontId="15" fillId="0" borderId="0" xfId="0" applyFont="1" applyAlignment="1">
      <alignment horizontal="left" vertical="top"/>
    </xf>
    <xf numFmtId="4" fontId="18" fillId="0" borderId="19" xfId="0" applyNumberFormat="1" applyFont="1" applyFill="1" applyBorder="1" applyAlignment="1">
      <alignment horizontal="right"/>
    </xf>
    <xf numFmtId="4" fontId="18" fillId="0" borderId="20" xfId="0" applyNumberFormat="1" applyFont="1" applyFill="1" applyBorder="1" applyAlignment="1">
      <alignment horizontal="right"/>
    </xf>
    <xf numFmtId="4" fontId="18" fillId="0" borderId="28" xfId="0" applyNumberFormat="1" applyFont="1" applyFill="1" applyBorder="1" applyAlignment="1">
      <alignment horizontal="right"/>
    </xf>
    <xf numFmtId="4" fontId="12" fillId="0" borderId="18" xfId="0" applyNumberFormat="1" applyFont="1" applyBorder="1"/>
    <xf numFmtId="4" fontId="12" fillId="0" borderId="20" xfId="0" applyNumberFormat="1" applyFont="1" applyBorder="1"/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" fontId="12" fillId="0" borderId="12" xfId="0" applyNumberFormat="1" applyFont="1" applyBorder="1" applyAlignment="1">
      <alignment horizontal="center" vertical="center"/>
    </xf>
    <xf numFmtId="4" fontId="12" fillId="0" borderId="13" xfId="0" applyNumberFormat="1" applyFont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</cellXfs>
  <cellStyles count="4">
    <cellStyle name="Moeda" xfId="3" builtinId="4"/>
    <cellStyle name="Normal" xfId="0" builtinId="0"/>
    <cellStyle name="Normal 3" xfId="1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Receitas proprias x receita de transferencia - ammvi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1533030303030304"/>
          <c:y val="0.35039777777777775"/>
          <c:w val="0.51427739197530864"/>
          <c:h val="0.731085791068514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DCE4-4673-BE34-3A5E339EC386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DCE4-4673-BE34-3A5E339EC386}"/>
              </c:ext>
            </c:extLst>
          </c:dPt>
          <c:dLbls>
            <c:dLbl>
              <c:idx val="0"/>
              <c:layout>
                <c:manualLayout>
                  <c:x val="-0.20333719135802469"/>
                  <c:y val="-9.05488599125224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CE4-4673-BE34-3A5E339EC386}"/>
                </c:ext>
              </c:extLst>
            </c:dLbl>
            <c:dLbl>
              <c:idx val="1"/>
              <c:layout>
                <c:manualLayout>
                  <c:x val="0.24257929292929289"/>
                  <c:y val="4.88473611111111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1691919191918"/>
                      <c:h val="0.247473611111111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CE4-4673-BE34-3A5E339EC3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('Receitas 2015'!$C$7,'Receitas 2015'!$E$7)</c:f>
              <c:strCache>
                <c:ptCount val="2"/>
                <c:pt idx="0">
                  <c:v>ICMS - Liquido</c:v>
                </c:pt>
                <c:pt idx="1">
                  <c:v>Receitas Próprias IPTU-ISS-ITBI</c:v>
                </c:pt>
              </c:strCache>
            </c:strRef>
          </c:cat>
          <c:val>
            <c:numRef>
              <c:f>('Receitas 2015'!$C$22,'Receitas 2015'!$E$22)</c:f>
              <c:numCache>
                <c:formatCode>#,##0.00</c:formatCode>
                <c:ptCount val="2"/>
                <c:pt idx="0">
                  <c:v>449436799.50999999</c:v>
                </c:pt>
                <c:pt idx="1">
                  <c:v>314939858.8900001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4-4673-BE34-3A5E339EC3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7551601080246901"/>
          <c:y val="0.79038706758257582"/>
          <c:w val="0.22066936728395067"/>
          <c:h val="0.184145448562379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Receitas proprias x receita de transferencia -GASPAR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0891616161616161"/>
          <c:y val="0.35039777777777775"/>
          <c:w val="0.51427739197530864"/>
          <c:h val="0.7310857910685149"/>
        </c:manualLayout>
      </c:layout>
      <c:pieChart>
        <c:varyColors val="1"/>
        <c:ser>
          <c:idx val="0"/>
          <c:order val="0"/>
          <c:explosion val="2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C71D-44DD-B162-852FE574C800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C71D-44DD-B162-852FE574C800}"/>
              </c:ext>
            </c:extLst>
          </c:dPt>
          <c:dLbls>
            <c:dLbl>
              <c:idx val="0"/>
              <c:layout>
                <c:manualLayout>
                  <c:x val="-0.18601010101010107"/>
                  <c:y val="-0.109361111111111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1D-44DD-B162-852FE574C800}"/>
                </c:ext>
              </c:extLst>
            </c:dLbl>
            <c:dLbl>
              <c:idx val="1"/>
              <c:layout>
                <c:manualLayout>
                  <c:x val="0.21166666666666667"/>
                  <c:y val="0.105833333333333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1D-44DD-B162-852FE574C8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('Receitas 2015'!$C$7,'Receitas 2015'!$E$7)</c:f>
              <c:strCache>
                <c:ptCount val="2"/>
                <c:pt idx="0">
                  <c:v>ICMS - Liquido</c:v>
                </c:pt>
                <c:pt idx="1">
                  <c:v>Receitas Próprias IPTU-ISS-ITBI</c:v>
                </c:pt>
              </c:strCache>
            </c:strRef>
          </c:cat>
          <c:val>
            <c:numRef>
              <c:f>('Receitas 2015'!$C$15,'Receitas 2015'!$E$15)</c:f>
              <c:numCache>
                <c:formatCode>#,##0.00</c:formatCode>
                <c:ptCount val="2"/>
                <c:pt idx="0">
                  <c:v>34321920.590000004</c:v>
                </c:pt>
                <c:pt idx="1">
                  <c:v>19472059.09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1D-44DD-B162-852FE574C80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7551601080246901"/>
          <c:y val="0.79038706758257582"/>
          <c:w val="0.22066936728395067"/>
          <c:h val="0.184145448562379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Receitas proprias x receita de transferencia - ammvi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216939296729323"/>
          <c:y val="0.33008782585626717"/>
          <c:w val="0.73015792217891951"/>
          <c:h val="0.57681955905555793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700-4848-B8EA-E965B0B1E101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700-4848-B8EA-E965B0B1E101}"/>
              </c:ext>
            </c:extLst>
          </c:dPt>
          <c:dLbls>
            <c:dLbl>
              <c:idx val="0"/>
              <c:layout>
                <c:manualLayout>
                  <c:x val="-0.24008487654320987"/>
                  <c:y val="-2.43785392072177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00-4848-B8EA-E965B0B1E101}"/>
                </c:ext>
              </c:extLst>
            </c:dLbl>
            <c:dLbl>
              <c:idx val="1"/>
              <c:layout>
                <c:manualLayout>
                  <c:x val="0.24253472222222222"/>
                  <c:y val="-5.2239726872609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700-4848-B8EA-E965B0B1E1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('Receitas 2015'!$C$7,'Receitas 2015'!$E$7)</c:f>
              <c:strCache>
                <c:ptCount val="2"/>
                <c:pt idx="0">
                  <c:v>ICMS - Liquido</c:v>
                </c:pt>
                <c:pt idx="1">
                  <c:v>Receitas Próprias IPTU-ISS-ITBI</c:v>
                </c:pt>
              </c:strCache>
            </c:strRef>
          </c:cat>
          <c:val>
            <c:numRef>
              <c:f>('Receitas 2016'!$C$22,'Receitas 2016'!$D$22)</c:f>
              <c:numCache>
                <c:formatCode>#,##0.00</c:formatCode>
                <c:ptCount val="2"/>
                <c:pt idx="0">
                  <c:v>355762164.30000001</c:v>
                </c:pt>
                <c:pt idx="1">
                  <c:v>330883468.24999994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00-4848-B8EA-E965B0B1E10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50"/>
              <a:t>Receitas proprias x receita de transferencia - GASPAR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9608787878787878"/>
          <c:y val="0.30453666666666668"/>
          <c:w val="0.51427739197530864"/>
          <c:h val="0.731085791068514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CD79-4DBD-87DB-0F3D3112E9FE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CD79-4DBD-87DB-0F3D3112E9FE}"/>
              </c:ext>
            </c:extLst>
          </c:dPt>
          <c:dLbls>
            <c:dLbl>
              <c:idx val="0"/>
              <c:layout>
                <c:manualLayout>
                  <c:x val="-0.20204545454545461"/>
                  <c:y val="-5.9972222222222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79-4DBD-87DB-0F3D3112E9FE}"/>
                </c:ext>
              </c:extLst>
            </c:dLbl>
            <c:dLbl>
              <c:idx val="1"/>
              <c:layout>
                <c:manualLayout>
                  <c:x val="0.22606797360497149"/>
                  <c:y val="2.913622720960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79-4DBD-87DB-0F3D3112E9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('Receitas 2015'!$C$7,'Receitas 2015'!$E$7)</c:f>
              <c:strCache>
                <c:ptCount val="2"/>
                <c:pt idx="0">
                  <c:v>ICMS - Liquido</c:v>
                </c:pt>
                <c:pt idx="1">
                  <c:v>Receitas Próprias IPTU-ISS-ITBI</c:v>
                </c:pt>
              </c:strCache>
            </c:strRef>
          </c:cat>
          <c:val>
            <c:numRef>
              <c:f>('Receitas 2016'!$C$15,'Receitas 2016'!$D$15)</c:f>
              <c:numCache>
                <c:formatCode>#,##0.00</c:formatCode>
                <c:ptCount val="2"/>
                <c:pt idx="0">
                  <c:v>28526377.989999998</c:v>
                </c:pt>
                <c:pt idx="1">
                  <c:v>21008739.550000001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79-4DBD-87DB-0F3D3112E9F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50"/>
              <a:t>Receitas proprias x receita de transferencia - APIÚNA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9608787878787878"/>
          <c:y val="0.30453666666666668"/>
          <c:w val="0.51427739197530864"/>
          <c:h val="0.7310857910685149"/>
        </c:manualLayout>
      </c:layout>
      <c:pieChart>
        <c:varyColors val="1"/>
        <c:ser>
          <c:idx val="0"/>
          <c:order val="0"/>
          <c:tx>
            <c:v>APIÚNA</c:v>
          </c:tx>
          <c:explosion val="1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CD79-4DBD-87DB-0F3D3112E9FE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CD79-4DBD-87DB-0F3D3112E9FE}"/>
              </c:ext>
            </c:extLst>
          </c:dPt>
          <c:dLbls>
            <c:dLbl>
              <c:idx val="0"/>
              <c:layout>
                <c:manualLayout>
                  <c:x val="-0.10240143469610782"/>
                  <c:y val="-0.220645526413227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79-4DBD-87DB-0F3D3112E9FE}"/>
                </c:ext>
              </c:extLst>
            </c:dLbl>
            <c:dLbl>
              <c:idx val="1"/>
              <c:layout>
                <c:manualLayout>
                  <c:x val="0.13116895975191714"/>
                  <c:y val="0.254078609220191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79-4DBD-87DB-0F3D3112E9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('Receitas 2015'!$C$7,'Receitas 2015'!$E$7)</c:f>
              <c:strCache>
                <c:ptCount val="2"/>
                <c:pt idx="0">
                  <c:v>ICMS - Liquido</c:v>
                </c:pt>
                <c:pt idx="1">
                  <c:v>Receitas Próprias IPTU-ISS-ITBI</c:v>
                </c:pt>
              </c:strCache>
            </c:strRef>
          </c:cat>
          <c:val>
            <c:numRef>
              <c:f>('Receitas 2016'!$C$8,'Receitas 2016'!$D$8)</c:f>
              <c:numCache>
                <c:formatCode>#,##0.00</c:formatCode>
                <c:ptCount val="2"/>
                <c:pt idx="0">
                  <c:v>10061041.84</c:v>
                </c:pt>
                <c:pt idx="1">
                  <c:v>2014021.73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79-4DBD-87DB-0F3D3112E9F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50"/>
              <a:t>Receitas proprias x receita de transferencia - GASPAR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9608787878787878"/>
          <c:y val="0.30453666666666668"/>
          <c:w val="0.51427739197530864"/>
          <c:h val="0.731085791068514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CD79-4DBD-87DB-0F3D3112E9FE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CD79-4DBD-87DB-0F3D3112E9FE}"/>
              </c:ext>
            </c:extLst>
          </c:dPt>
          <c:dLbls>
            <c:dLbl>
              <c:idx val="0"/>
              <c:layout>
                <c:manualLayout>
                  <c:x val="-0.20204545454545461"/>
                  <c:y val="-5.9972222222222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79-4DBD-87DB-0F3D3112E9FE}"/>
                </c:ext>
              </c:extLst>
            </c:dLbl>
            <c:dLbl>
              <c:idx val="1"/>
              <c:layout>
                <c:manualLayout>
                  <c:x val="0.22606797360497149"/>
                  <c:y val="2.913622720960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79-4DBD-87DB-0F3D3112E9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('Receitas 2015'!$C$7,'Receitas 2015'!$E$7)</c:f>
              <c:strCache>
                <c:ptCount val="2"/>
                <c:pt idx="0">
                  <c:v>ICMS - Liquido</c:v>
                </c:pt>
                <c:pt idx="1">
                  <c:v>Receitas Próprias IPTU-ISS-ITBI</c:v>
                </c:pt>
              </c:strCache>
            </c:strRef>
          </c:cat>
          <c:val>
            <c:numRef>
              <c:f>('Receitas 2016'!$C$15,'Receitas 2016'!$D$15)</c:f>
              <c:numCache>
                <c:formatCode>#,##0.00</c:formatCode>
                <c:ptCount val="2"/>
                <c:pt idx="0">
                  <c:v>28526377.989999998</c:v>
                </c:pt>
                <c:pt idx="1">
                  <c:v>21008739.550000001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79-4DBD-87DB-0F3D3112E9F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50"/>
              <a:t>Receitas proprias x receita de transferencia - ASCURRA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9608787878787878"/>
          <c:y val="0.30453666666666668"/>
          <c:w val="0.51427739197530864"/>
          <c:h val="0.7310857910685149"/>
        </c:manualLayout>
      </c:layout>
      <c:pieChart>
        <c:varyColors val="1"/>
        <c:ser>
          <c:idx val="0"/>
          <c:order val="0"/>
          <c:tx>
            <c:v>ASCURRA</c:v>
          </c:tx>
          <c:explosion val="1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0728-4365-A91C-88EB2625B9A7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0728-4365-A91C-88EB2625B9A7}"/>
              </c:ext>
            </c:extLst>
          </c:dPt>
          <c:dLbls>
            <c:dLbl>
              <c:idx val="0"/>
              <c:layout>
                <c:manualLayout>
                  <c:x val="-0.25622775800711745"/>
                  <c:y val="-0.139250040273709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28-4365-A91C-88EB2625B9A7}"/>
                </c:ext>
              </c:extLst>
            </c:dLbl>
            <c:dLbl>
              <c:idx val="1"/>
              <c:layout>
                <c:manualLayout>
                  <c:x val="0.22301304863582444"/>
                  <c:y val="0.149961581833225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28-4365-A91C-88EB2625B9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('Receitas 2015'!$C$7,'Receitas 2015'!$E$7)</c:f>
              <c:strCache>
                <c:ptCount val="2"/>
                <c:pt idx="0">
                  <c:v>ICMS - Liquido</c:v>
                </c:pt>
                <c:pt idx="1">
                  <c:v>Receitas Próprias IPTU-ISS-ITBI</c:v>
                </c:pt>
              </c:strCache>
            </c:strRef>
          </c:cat>
          <c:val>
            <c:numRef>
              <c:f>('Receitas 2016'!$C$9,'Receitas 2016'!$D$9)</c:f>
              <c:numCache>
                <c:formatCode>#,##0.00</c:formatCode>
                <c:ptCount val="2"/>
                <c:pt idx="0">
                  <c:v>3159589.28</c:v>
                </c:pt>
                <c:pt idx="1">
                  <c:v>1358825.51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28-4365-A91C-88EB2625B9A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50"/>
              <a:t>Receitas proprias x receita de transferencia - BENEDITO</a:t>
            </a:r>
            <a:r>
              <a:rPr lang="pt-BR" sz="1050" baseline="0"/>
              <a:t> NOVO</a:t>
            </a:r>
            <a:r>
              <a:rPr lang="pt-BR" sz="1050"/>
              <a:t> 2016</a:t>
            </a:r>
          </a:p>
        </c:rich>
      </c:tx>
      <c:layout>
        <c:manualLayout>
          <c:xMode val="edge"/>
          <c:yMode val="edge"/>
          <c:x val="9.5421115065243173E-2"/>
          <c:y val="3.213462467854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9608787878787878"/>
          <c:y val="0.30453666666666668"/>
          <c:w val="0.51427739197530864"/>
          <c:h val="0.7310857910685149"/>
        </c:manualLayout>
      </c:layout>
      <c:pieChart>
        <c:varyColors val="1"/>
        <c:ser>
          <c:idx val="0"/>
          <c:order val="0"/>
          <c:tx>
            <c:v>BENEDITO NOVO</c:v>
          </c:tx>
          <c:explosion val="1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7FD6-4A5F-8DB6-CDF453F5B26F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7FD6-4A5F-8DB6-CDF453F5B26F}"/>
              </c:ext>
            </c:extLst>
          </c:dPt>
          <c:dLbls>
            <c:dLbl>
              <c:idx val="0"/>
              <c:layout>
                <c:manualLayout>
                  <c:x val="-0.19928825622775809"/>
                  <c:y val="-0.219586601970080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D6-4A5F-8DB6-CDF453F5B26F}"/>
                </c:ext>
              </c:extLst>
            </c:dLbl>
            <c:dLbl>
              <c:idx val="1"/>
              <c:layout>
                <c:manualLayout>
                  <c:x val="0.1708185053380783"/>
                  <c:y val="0.1767404357320157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D6-4A5F-8DB6-CDF453F5B2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('Receitas 2015'!$C$7,'Receitas 2015'!$E$7)</c:f>
              <c:strCache>
                <c:ptCount val="2"/>
                <c:pt idx="0">
                  <c:v>ICMS - Liquido</c:v>
                </c:pt>
                <c:pt idx="1">
                  <c:v>Receitas Próprias IPTU-ISS-ITBI</c:v>
                </c:pt>
              </c:strCache>
            </c:strRef>
          </c:cat>
          <c:val>
            <c:numRef>
              <c:f>('Receitas 2016'!$C$10,'Receitas 2016'!$D$10)</c:f>
              <c:numCache>
                <c:formatCode>#,##0.00</c:formatCode>
                <c:ptCount val="2"/>
                <c:pt idx="0">
                  <c:v>4060265.02</c:v>
                </c:pt>
                <c:pt idx="1">
                  <c:v>1554012.02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6-4A5F-8DB6-CDF453F5B26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50"/>
              <a:t>Receitas proprias x receita de transferencia - BENEDITO</a:t>
            </a:r>
            <a:r>
              <a:rPr lang="pt-BR" sz="1050" baseline="0"/>
              <a:t> NOVO</a:t>
            </a:r>
            <a:r>
              <a:rPr lang="pt-BR" sz="1050"/>
              <a:t> 2016</a:t>
            </a:r>
          </a:p>
        </c:rich>
      </c:tx>
      <c:layout>
        <c:manualLayout>
          <c:xMode val="edge"/>
          <c:yMode val="edge"/>
          <c:x val="9.5421115065243173E-2"/>
          <c:y val="3.213462467854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9608787878787878"/>
          <c:y val="0.30453666666666668"/>
          <c:w val="0.51427739197530864"/>
          <c:h val="0.7310857910685149"/>
        </c:manualLayout>
      </c:layout>
      <c:pieChart>
        <c:varyColors val="1"/>
        <c:ser>
          <c:idx val="0"/>
          <c:order val="0"/>
          <c:tx>
            <c:v>BLUMENAU</c:v>
          </c:tx>
          <c:explosion val="1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0F1-4368-8FF8-D4BBA32FA07C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0F1-4368-8FF8-D4BBA32FA0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('Receitas 2015'!$C$7,'Receitas 2015'!$E$7)</c:f>
              <c:strCache>
                <c:ptCount val="2"/>
                <c:pt idx="0">
                  <c:v>ICMS - Liquido</c:v>
                </c:pt>
                <c:pt idx="1">
                  <c:v>Receitas Próprias IPTU-ISS-ITBI</c:v>
                </c:pt>
              </c:strCache>
            </c:strRef>
          </c:cat>
          <c:val>
            <c:numRef>
              <c:f>('Receitas 2016'!$C$11,'Receitas 2016'!$D$11)</c:f>
              <c:numCache>
                <c:formatCode>#,##0.00</c:formatCode>
                <c:ptCount val="2"/>
                <c:pt idx="0">
                  <c:v>158265770.88999999</c:v>
                </c:pt>
                <c:pt idx="1">
                  <c:v>211840552.03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F1-4368-8FF8-D4BBA32FA07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image" Target="../media/image2.jpeg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190500</xdr:rowOff>
    </xdr:from>
    <xdr:to>
      <xdr:col>0</xdr:col>
      <xdr:colOff>1181100</xdr:colOff>
      <xdr:row>3</xdr:row>
      <xdr:rowOff>200026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0"/>
          <a:ext cx="1123950" cy="752476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26</xdr:row>
      <xdr:rowOff>76200</xdr:rowOff>
    </xdr:from>
    <xdr:to>
      <xdr:col>4</xdr:col>
      <xdr:colOff>511950</xdr:colOff>
      <xdr:row>48</xdr:row>
      <xdr:rowOff>113850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628650</xdr:colOff>
      <xdr:row>26</xdr:row>
      <xdr:rowOff>66675</xdr:rowOff>
    </xdr:from>
    <xdr:to>
      <xdr:col>16</xdr:col>
      <xdr:colOff>778650</xdr:colOff>
      <xdr:row>48</xdr:row>
      <xdr:rowOff>104325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142874</xdr:rowOff>
    </xdr:from>
    <xdr:to>
      <xdr:col>1</xdr:col>
      <xdr:colOff>18300</xdr:colOff>
      <xdr:row>3</xdr:row>
      <xdr:rowOff>152324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42874"/>
          <a:ext cx="1123200" cy="752400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24</xdr:row>
      <xdr:rowOff>66675</xdr:rowOff>
    </xdr:from>
    <xdr:to>
      <xdr:col>2</xdr:col>
      <xdr:colOff>666750</xdr:colOff>
      <xdr:row>46</xdr:row>
      <xdr:rowOff>85275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142874</xdr:colOff>
      <xdr:row>63</xdr:row>
      <xdr:rowOff>123825</xdr:rowOff>
    </xdr:from>
    <xdr:to>
      <xdr:col>2</xdr:col>
      <xdr:colOff>581024</xdr:colOff>
      <xdr:row>78</xdr:row>
      <xdr:rowOff>66224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819149</xdr:colOff>
      <xdr:row>24</xdr:row>
      <xdr:rowOff>66675</xdr:rowOff>
    </xdr:from>
    <xdr:to>
      <xdr:col>12</xdr:col>
      <xdr:colOff>352424</xdr:colOff>
      <xdr:row>39</xdr:row>
      <xdr:rowOff>9074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438149</xdr:colOff>
      <xdr:row>63</xdr:row>
      <xdr:rowOff>123825</xdr:rowOff>
    </xdr:from>
    <xdr:to>
      <xdr:col>16</xdr:col>
      <xdr:colOff>495299</xdr:colOff>
      <xdr:row>78</xdr:row>
      <xdr:rowOff>66224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590550</xdr:colOff>
      <xdr:row>24</xdr:row>
      <xdr:rowOff>57150</xdr:rowOff>
    </xdr:from>
    <xdr:to>
      <xdr:col>16</xdr:col>
      <xdr:colOff>647700</xdr:colOff>
      <xdr:row>38</xdr:row>
      <xdr:rowOff>161474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</xdr:colOff>
      <xdr:row>47</xdr:row>
      <xdr:rowOff>9525</xdr:rowOff>
    </xdr:from>
    <xdr:to>
      <xdr:col>2</xdr:col>
      <xdr:colOff>581025</xdr:colOff>
      <xdr:row>61</xdr:row>
      <xdr:rowOff>113849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723900</xdr:colOff>
      <xdr:row>47</xdr:row>
      <xdr:rowOff>19050</xdr:rowOff>
    </xdr:from>
    <xdr:to>
      <xdr:col>12</xdr:col>
      <xdr:colOff>257175</xdr:colOff>
      <xdr:row>61</xdr:row>
      <xdr:rowOff>123374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0"/>
  <sheetViews>
    <sheetView showGridLines="0" zoomScaleNormal="100" workbookViewId="0">
      <selection activeCell="B79" sqref="B79:E80"/>
    </sheetView>
  </sheetViews>
  <sheetFormatPr defaultRowHeight="12.75" outlineLevelRow="1" outlineLevelCol="1" x14ac:dyDescent="0.2"/>
  <cols>
    <col min="1" max="1" width="17.85546875" style="27" customWidth="1"/>
    <col min="2" max="3" width="15.7109375" style="27" customWidth="1"/>
    <col min="4" max="4" width="15.7109375" style="27" hidden="1" customWidth="1" outlineLevel="1"/>
    <col min="5" max="5" width="15.7109375" style="27" customWidth="1" collapsed="1"/>
    <col min="6" max="7" width="12.85546875" style="27" hidden="1" customWidth="1" outlineLevel="1"/>
    <col min="8" max="8" width="12.85546875" style="39" hidden="1" customWidth="1" outlineLevel="1"/>
    <col min="9" max="11" width="12.85546875" style="35" hidden="1" customWidth="1" outlineLevel="1"/>
    <col min="12" max="12" width="17.140625" style="35" hidden="1" customWidth="1" outlineLevel="1"/>
    <col min="13" max="13" width="15.7109375" style="35" customWidth="1" collapsed="1"/>
    <col min="14" max="14" width="12.85546875" style="35" customWidth="1"/>
    <col min="15" max="15" width="12.85546875" style="39" customWidth="1"/>
    <col min="16" max="16" width="13.85546875" style="27" hidden="1" customWidth="1" outlineLevel="1"/>
    <col min="17" max="17" width="13.5703125" style="27" bestFit="1" customWidth="1" collapsed="1"/>
    <col min="18" max="19" width="13.85546875" style="27" bestFit="1" customWidth="1"/>
    <col min="20" max="16384" width="9.140625" style="27"/>
  </cols>
  <sheetData>
    <row r="1" spans="1:18" customFormat="1" ht="20.100000000000001" customHeight="1" x14ac:dyDescent="0.25"/>
    <row r="2" spans="1:18" customFormat="1" ht="20.100000000000001" customHeight="1" x14ac:dyDescent="0.25">
      <c r="B2" s="137" t="s">
        <v>60</v>
      </c>
      <c r="C2" s="27"/>
    </row>
    <row r="3" spans="1:18" customFormat="1" ht="20.100000000000001" customHeight="1" x14ac:dyDescent="0.25"/>
    <row r="4" spans="1:18" ht="20.100000000000001" customHeight="1" x14ac:dyDescent="0.2"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49"/>
    </row>
    <row r="5" spans="1:18" ht="20.100000000000001" customHeight="1" x14ac:dyDescent="0.2"/>
    <row r="6" spans="1:18" ht="15" customHeight="1" x14ac:dyDescent="0.2">
      <c r="A6" s="148" t="s">
        <v>15</v>
      </c>
      <c r="B6" s="145">
        <v>2015</v>
      </c>
      <c r="C6" s="146"/>
      <c r="D6" s="146"/>
      <c r="E6" s="147"/>
      <c r="F6" s="145">
        <v>2015</v>
      </c>
      <c r="G6" s="146"/>
      <c r="H6" s="146"/>
      <c r="I6" s="146"/>
      <c r="J6" s="146"/>
      <c r="K6" s="146"/>
      <c r="L6" s="147"/>
      <c r="M6" s="150" t="s">
        <v>57</v>
      </c>
      <c r="N6" s="144" t="s">
        <v>50</v>
      </c>
      <c r="O6" s="144"/>
      <c r="P6" s="92"/>
      <c r="Q6" s="143" t="s">
        <v>67</v>
      </c>
      <c r="R6" s="143"/>
    </row>
    <row r="7" spans="1:18" s="38" customFormat="1" ht="39.75" customHeight="1" x14ac:dyDescent="0.25">
      <c r="A7" s="149"/>
      <c r="B7" s="51" t="s">
        <v>49</v>
      </c>
      <c r="C7" s="56" t="s">
        <v>48</v>
      </c>
      <c r="D7" s="51" t="s">
        <v>58</v>
      </c>
      <c r="E7" s="52" t="s">
        <v>55</v>
      </c>
      <c r="F7" s="53" t="s">
        <v>1</v>
      </c>
      <c r="G7" s="53" t="s">
        <v>2</v>
      </c>
      <c r="H7" s="53" t="s">
        <v>62</v>
      </c>
      <c r="I7" s="53" t="s">
        <v>6</v>
      </c>
      <c r="J7" s="53" t="s">
        <v>4</v>
      </c>
      <c r="K7" s="54" t="s">
        <v>8</v>
      </c>
      <c r="L7" s="53" t="s">
        <v>52</v>
      </c>
      <c r="M7" s="151"/>
      <c r="N7" s="47" t="s">
        <v>45</v>
      </c>
      <c r="O7" s="55" t="s">
        <v>16</v>
      </c>
      <c r="P7" s="63" t="s">
        <v>66</v>
      </c>
      <c r="Q7" s="63" t="s">
        <v>65</v>
      </c>
      <c r="R7" s="91" t="s">
        <v>64</v>
      </c>
    </row>
    <row r="8" spans="1:18" s="25" customFormat="1" ht="20.100000000000001" customHeight="1" x14ac:dyDescent="0.2">
      <c r="A8" s="94" t="s">
        <v>23</v>
      </c>
      <c r="B8" s="95">
        <v>12334749.710000001</v>
      </c>
      <c r="C8" s="94">
        <v>10694696.139999999</v>
      </c>
      <c r="D8" s="96">
        <v>9867799.7599999998</v>
      </c>
      <c r="E8" s="138">
        <v>1733212.47</v>
      </c>
      <c r="F8" s="97">
        <v>500414.68</v>
      </c>
      <c r="G8" s="97">
        <v>211219.08</v>
      </c>
      <c r="H8" s="97">
        <v>1021578.71</v>
      </c>
      <c r="I8" s="97" t="s">
        <v>47</v>
      </c>
      <c r="J8" s="97">
        <v>227068.65</v>
      </c>
      <c r="K8" s="98"/>
      <c r="L8" s="99">
        <v>1960281.12</v>
      </c>
      <c r="M8" s="100">
        <f t="shared" ref="M8:M21" si="0">C8+E8</f>
        <v>12427908.609999999</v>
      </c>
      <c r="N8" s="68">
        <f>E8/M8</f>
        <v>0.13946131440050877</v>
      </c>
      <c r="O8" s="101">
        <f t="shared" ref="O8:O22" si="1">C8/M8</f>
        <v>0.8605386855994912</v>
      </c>
      <c r="P8" s="93">
        <v>10322</v>
      </c>
      <c r="Q8" s="127">
        <f>E8/P8</f>
        <v>167.91440321643091</v>
      </c>
      <c r="R8" s="127">
        <f>C8/P8</f>
        <v>1036.1069695795388</v>
      </c>
    </row>
    <row r="9" spans="1:18" s="25" customFormat="1" ht="20.100000000000001" customHeight="1" x14ac:dyDescent="0.2">
      <c r="A9" s="102" t="s">
        <v>9</v>
      </c>
      <c r="B9" s="103">
        <v>4309634.12</v>
      </c>
      <c r="C9" s="102">
        <v>4058079.9699999997</v>
      </c>
      <c r="D9" s="104">
        <v>3447707.33</v>
      </c>
      <c r="E9" s="139">
        <v>1128811.6399999999</v>
      </c>
      <c r="F9" s="105">
        <v>609037.28</v>
      </c>
      <c r="G9" s="105">
        <v>124570.1</v>
      </c>
      <c r="H9" s="105">
        <v>248479.38</v>
      </c>
      <c r="I9" s="105">
        <v>146724.88</v>
      </c>
      <c r="J9" s="105">
        <v>475700.51</v>
      </c>
      <c r="K9" s="105">
        <v>36745.440000000002</v>
      </c>
      <c r="L9" s="106">
        <v>1641257.59</v>
      </c>
      <c r="M9" s="107">
        <f t="shared" si="0"/>
        <v>5186891.6099999994</v>
      </c>
      <c r="N9" s="69">
        <f t="shared" ref="N9:N21" si="2">E9/M9</f>
        <v>0.2176277672399636</v>
      </c>
      <c r="O9" s="108">
        <f t="shared" si="1"/>
        <v>0.78237223276003642</v>
      </c>
      <c r="P9" s="87">
        <v>7781</v>
      </c>
      <c r="Q9" s="128">
        <f t="shared" ref="Q9:Q22" si="3">E9/P9</f>
        <v>145.07282354453153</v>
      </c>
      <c r="R9" s="128">
        <f t="shared" ref="R9:R22" si="4">C9/P9</f>
        <v>521.5370736409202</v>
      </c>
    </row>
    <row r="10" spans="1:18" s="25" customFormat="1" ht="20.100000000000001" customHeight="1" x14ac:dyDescent="0.2">
      <c r="A10" s="102" t="s">
        <v>10</v>
      </c>
      <c r="B10" s="103">
        <v>5320815.2</v>
      </c>
      <c r="C10" s="102">
        <v>5273389.9499999993</v>
      </c>
      <c r="D10" s="104">
        <v>4256652.1100000003</v>
      </c>
      <c r="E10" s="139">
        <v>1271114.25</v>
      </c>
      <c r="F10" s="105">
        <v>639243.66</v>
      </c>
      <c r="G10" s="105">
        <v>149098.63</v>
      </c>
      <c r="H10" s="105">
        <v>482771.96</v>
      </c>
      <c r="I10" s="105" t="s">
        <v>47</v>
      </c>
      <c r="J10" s="105">
        <v>411349.98</v>
      </c>
      <c r="K10" s="105">
        <v>60833.34</v>
      </c>
      <c r="L10" s="106">
        <v>1743297.57</v>
      </c>
      <c r="M10" s="107">
        <f t="shared" si="0"/>
        <v>6544504.1999999993</v>
      </c>
      <c r="N10" s="69">
        <f t="shared" si="2"/>
        <v>0.19422621044387139</v>
      </c>
      <c r="O10" s="108">
        <f t="shared" si="1"/>
        <v>0.80577378955612866</v>
      </c>
      <c r="P10" s="87">
        <v>11168</v>
      </c>
      <c r="Q10" s="128">
        <f t="shared" si="3"/>
        <v>113.81753671203438</v>
      </c>
      <c r="R10" s="128">
        <f t="shared" si="4"/>
        <v>472.18749552292257</v>
      </c>
    </row>
    <row r="11" spans="1:18" ht="20.100000000000001" customHeight="1" x14ac:dyDescent="0.2">
      <c r="A11" s="102" t="s">
        <v>11</v>
      </c>
      <c r="B11" s="103">
        <v>221245078.59999999</v>
      </c>
      <c r="C11" s="102">
        <v>197246121.83999997</v>
      </c>
      <c r="D11" s="104">
        <v>176996062.91999999</v>
      </c>
      <c r="E11" s="139">
        <v>201613395.46000001</v>
      </c>
      <c r="F11" s="105">
        <v>58262077.100000001</v>
      </c>
      <c r="G11" s="105">
        <v>27624551.609999999</v>
      </c>
      <c r="H11" s="105">
        <v>115726766.75</v>
      </c>
      <c r="I11" s="105" t="s">
        <v>47</v>
      </c>
      <c r="J11" s="105">
        <v>39250781.020000003</v>
      </c>
      <c r="K11" s="105">
        <v>22548.82</v>
      </c>
      <c r="L11" s="106">
        <v>240886725.30000001</v>
      </c>
      <c r="M11" s="107">
        <f t="shared" si="0"/>
        <v>398859517.29999995</v>
      </c>
      <c r="N11" s="69">
        <f t="shared" si="2"/>
        <v>0.50547470153095941</v>
      </c>
      <c r="O11" s="108">
        <f t="shared" si="1"/>
        <v>0.4945252984690407</v>
      </c>
      <c r="P11" s="87">
        <v>338876</v>
      </c>
      <c r="Q11" s="128">
        <f t="shared" si="3"/>
        <v>594.94740099623459</v>
      </c>
      <c r="R11" s="128">
        <f t="shared" si="4"/>
        <v>582.05987393618898</v>
      </c>
    </row>
    <row r="12" spans="1:18" ht="20.100000000000001" customHeight="1" x14ac:dyDescent="0.2">
      <c r="A12" s="102" t="s">
        <v>13</v>
      </c>
      <c r="B12" s="103">
        <v>5656328.8099999996</v>
      </c>
      <c r="C12" s="102">
        <v>5172335.5499999989</v>
      </c>
      <c r="D12" s="104">
        <v>4525063</v>
      </c>
      <c r="E12" s="139">
        <v>748817.79</v>
      </c>
      <c r="F12" s="105">
        <v>205018.77</v>
      </c>
      <c r="G12" s="105">
        <v>139877.82999999999</v>
      </c>
      <c r="H12" s="105">
        <v>403921.19</v>
      </c>
      <c r="I12" s="105" t="s">
        <v>47</v>
      </c>
      <c r="J12" s="105">
        <v>208470.49</v>
      </c>
      <c r="K12" s="105" t="s">
        <v>47</v>
      </c>
      <c r="L12" s="106">
        <v>957288.28</v>
      </c>
      <c r="M12" s="107">
        <f t="shared" si="0"/>
        <v>5921153.3399999989</v>
      </c>
      <c r="N12" s="69">
        <f t="shared" si="2"/>
        <v>0.12646485355165624</v>
      </c>
      <c r="O12" s="108">
        <f t="shared" si="1"/>
        <v>0.87353514644834374</v>
      </c>
      <c r="P12" s="87">
        <v>4943</v>
      </c>
      <c r="Q12" s="128">
        <f t="shared" si="3"/>
        <v>151.49055027311351</v>
      </c>
      <c r="R12" s="128">
        <f t="shared" si="4"/>
        <v>1046.3960246813674</v>
      </c>
    </row>
    <row r="13" spans="1:18" ht="20.100000000000001" customHeight="1" x14ac:dyDescent="0.2">
      <c r="A13" s="102" t="s">
        <v>12</v>
      </c>
      <c r="B13" s="103">
        <v>76482553.099999994</v>
      </c>
      <c r="C13" s="102">
        <v>71167214.530000001</v>
      </c>
      <c r="D13" s="104">
        <v>61186042.450000003</v>
      </c>
      <c r="E13" s="139">
        <v>39716132.520000003</v>
      </c>
      <c r="F13" s="105">
        <v>15298156.060000001</v>
      </c>
      <c r="G13" s="105">
        <v>7716512.4299999997</v>
      </c>
      <c r="H13" s="105">
        <v>16701464.029999999</v>
      </c>
      <c r="I13" s="105" t="s">
        <v>47</v>
      </c>
      <c r="J13" s="105">
        <v>6325735.2199999997</v>
      </c>
      <c r="K13" s="105">
        <v>4484.32</v>
      </c>
      <c r="L13" s="106">
        <v>46046352.060000002</v>
      </c>
      <c r="M13" s="107">
        <f t="shared" si="0"/>
        <v>110883347.05000001</v>
      </c>
      <c r="N13" s="69">
        <f t="shared" si="2"/>
        <v>0.35817941626609656</v>
      </c>
      <c r="O13" s="108">
        <f t="shared" si="1"/>
        <v>0.64182058373390338</v>
      </c>
      <c r="P13" s="87">
        <v>122775</v>
      </c>
      <c r="Q13" s="128">
        <f t="shared" si="3"/>
        <v>323.48713109346369</v>
      </c>
      <c r="R13" s="128">
        <f t="shared" si="4"/>
        <v>579.65558566483401</v>
      </c>
    </row>
    <row r="14" spans="1:18" ht="20.100000000000001" customHeight="1" x14ac:dyDescent="0.2">
      <c r="A14" s="142" t="s">
        <v>26</v>
      </c>
      <c r="B14" s="103">
        <v>2960031.48</v>
      </c>
      <c r="C14" s="102">
        <v>2992419.82</v>
      </c>
      <c r="D14" s="104">
        <v>2368025.2999999998</v>
      </c>
      <c r="E14" s="139">
        <v>632316.27</v>
      </c>
      <c r="F14" s="105">
        <v>167774.36</v>
      </c>
      <c r="G14" s="105">
        <v>100949.84</v>
      </c>
      <c r="H14" s="105">
        <v>363592.07</v>
      </c>
      <c r="I14" s="105" t="s">
        <v>47</v>
      </c>
      <c r="J14" s="105">
        <v>91463.66</v>
      </c>
      <c r="K14" s="105">
        <v>85967.49</v>
      </c>
      <c r="L14" s="106">
        <v>809747.42</v>
      </c>
      <c r="M14" s="107">
        <f t="shared" si="0"/>
        <v>3624736.09</v>
      </c>
      <c r="N14" s="69">
        <f t="shared" si="2"/>
        <v>0.17444477454357238</v>
      </c>
      <c r="O14" s="108">
        <f t="shared" si="1"/>
        <v>0.82555522545642768</v>
      </c>
      <c r="P14" s="87">
        <v>3937</v>
      </c>
      <c r="Q14" s="128">
        <f t="shared" si="3"/>
        <v>160.6086537973076</v>
      </c>
      <c r="R14" s="128">
        <f t="shared" si="4"/>
        <v>760.07615443230884</v>
      </c>
    </row>
    <row r="15" spans="1:18" ht="20.100000000000001" customHeight="1" x14ac:dyDescent="0.2">
      <c r="A15" s="102" t="s">
        <v>18</v>
      </c>
      <c r="B15" s="103">
        <v>37381197.810000002</v>
      </c>
      <c r="C15" s="102">
        <v>34321920.590000004</v>
      </c>
      <c r="D15" s="104">
        <v>29904958.239999998</v>
      </c>
      <c r="E15" s="139">
        <v>19472059.09</v>
      </c>
      <c r="F15" s="105">
        <v>6081393.9900000002</v>
      </c>
      <c r="G15" s="105">
        <v>2570772.4300000002</v>
      </c>
      <c r="H15" s="105">
        <v>10819892.67</v>
      </c>
      <c r="I15" s="105" t="s">
        <v>47</v>
      </c>
      <c r="J15" s="105">
        <v>6625802.0099999998</v>
      </c>
      <c r="K15" s="105" t="s">
        <v>47</v>
      </c>
      <c r="L15" s="106">
        <v>26097861.100000001</v>
      </c>
      <c r="M15" s="107">
        <f t="shared" si="0"/>
        <v>53793979.680000007</v>
      </c>
      <c r="N15" s="69">
        <f t="shared" si="2"/>
        <v>0.36197468946956329</v>
      </c>
      <c r="O15" s="108">
        <f t="shared" si="1"/>
        <v>0.63802531053043665</v>
      </c>
      <c r="P15" s="87">
        <v>65024</v>
      </c>
      <c r="Q15" s="128">
        <f t="shared" si="3"/>
        <v>299.45957015871062</v>
      </c>
      <c r="R15" s="128">
        <f t="shared" si="4"/>
        <v>527.83465474286425</v>
      </c>
    </row>
    <row r="16" spans="1:18" ht="20.100000000000001" customHeight="1" x14ac:dyDescent="0.2">
      <c r="A16" s="102" t="s">
        <v>22</v>
      </c>
      <c r="B16" s="103">
        <v>13092929.23</v>
      </c>
      <c r="C16" s="102">
        <v>15924978.839999996</v>
      </c>
      <c r="D16" s="104">
        <v>10474343.390000001</v>
      </c>
      <c r="E16" s="139">
        <v>3392706.32</v>
      </c>
      <c r="F16" s="105">
        <v>1566725.71</v>
      </c>
      <c r="G16" s="105">
        <v>808432.47</v>
      </c>
      <c r="H16" s="105">
        <v>1017548.14</v>
      </c>
      <c r="I16" s="105" t="s">
        <v>47</v>
      </c>
      <c r="J16" s="105">
        <v>719380.37</v>
      </c>
      <c r="K16" s="105">
        <v>15690.63</v>
      </c>
      <c r="L16" s="106">
        <v>4127777.32</v>
      </c>
      <c r="M16" s="107">
        <f t="shared" si="0"/>
        <v>19317685.159999996</v>
      </c>
      <c r="N16" s="69">
        <f t="shared" si="2"/>
        <v>0.17562696005756834</v>
      </c>
      <c r="O16" s="108">
        <f t="shared" si="1"/>
        <v>0.82437303994243161</v>
      </c>
      <c r="P16" s="87">
        <v>21612</v>
      </c>
      <c r="Q16" s="128">
        <f t="shared" si="3"/>
        <v>156.98252452341291</v>
      </c>
      <c r="R16" s="128">
        <f t="shared" si="4"/>
        <v>736.85817323709034</v>
      </c>
    </row>
    <row r="17" spans="1:18" ht="20.100000000000001" customHeight="1" x14ac:dyDescent="0.2">
      <c r="A17" s="102" t="s">
        <v>19</v>
      </c>
      <c r="B17" s="103">
        <v>36580027.689999998</v>
      </c>
      <c r="C17" s="102">
        <v>34594194.829999998</v>
      </c>
      <c r="D17" s="104">
        <v>29264022.079999998</v>
      </c>
      <c r="E17" s="139">
        <v>17195013.18</v>
      </c>
      <c r="F17" s="105">
        <v>6606491.3499999996</v>
      </c>
      <c r="G17" s="105">
        <v>3417306.78</v>
      </c>
      <c r="H17" s="105">
        <v>7171215.0499999998</v>
      </c>
      <c r="I17" s="105" t="s">
        <v>47</v>
      </c>
      <c r="J17" s="105">
        <v>5588185.5899999999</v>
      </c>
      <c r="K17" s="105">
        <v>167552.5</v>
      </c>
      <c r="L17" s="106">
        <v>22950751.27</v>
      </c>
      <c r="M17" s="107">
        <f t="shared" si="0"/>
        <v>51789208.009999998</v>
      </c>
      <c r="N17" s="69">
        <f t="shared" si="2"/>
        <v>0.33201923413618928</v>
      </c>
      <c r="O17" s="108">
        <f t="shared" si="1"/>
        <v>0.66798076586381072</v>
      </c>
      <c r="P17" s="87">
        <v>63489</v>
      </c>
      <c r="Q17" s="128">
        <f t="shared" si="3"/>
        <v>270.8345253508482</v>
      </c>
      <c r="R17" s="128">
        <f t="shared" si="4"/>
        <v>544.88485926695955</v>
      </c>
    </row>
    <row r="18" spans="1:18" ht="20.100000000000001" customHeight="1" x14ac:dyDescent="0.2">
      <c r="A18" s="102" t="s">
        <v>20</v>
      </c>
      <c r="B18" s="103">
        <v>31409905.640000001</v>
      </c>
      <c r="C18" s="102">
        <v>29579766.599999998</v>
      </c>
      <c r="D18" s="104">
        <v>25127924.52</v>
      </c>
      <c r="E18" s="139">
        <v>9008527.6799999997</v>
      </c>
      <c r="F18" s="105">
        <v>3273077.61</v>
      </c>
      <c r="G18" s="105">
        <v>986878.45</v>
      </c>
      <c r="H18" s="105">
        <v>4748571.62</v>
      </c>
      <c r="I18" s="105" t="s">
        <v>47</v>
      </c>
      <c r="J18" s="105">
        <v>2748342.91</v>
      </c>
      <c r="K18" s="105">
        <v>40954.550000000003</v>
      </c>
      <c r="L18" s="106">
        <v>11797825.140000001</v>
      </c>
      <c r="M18" s="107">
        <f t="shared" si="0"/>
        <v>38588294.280000001</v>
      </c>
      <c r="N18" s="69">
        <f t="shared" si="2"/>
        <v>0.23345234216970939</v>
      </c>
      <c r="O18" s="108">
        <f t="shared" si="1"/>
        <v>0.76654765783029055</v>
      </c>
      <c r="P18" s="87">
        <v>31181</v>
      </c>
      <c r="Q18" s="128">
        <f t="shared" si="3"/>
        <v>288.91080080818449</v>
      </c>
      <c r="R18" s="128">
        <f t="shared" si="4"/>
        <v>948.64714409415978</v>
      </c>
    </row>
    <row r="19" spans="1:18" ht="20.100000000000001" customHeight="1" x14ac:dyDescent="0.2">
      <c r="A19" s="102" t="s">
        <v>24</v>
      </c>
      <c r="B19" s="103">
        <v>6246446.21</v>
      </c>
      <c r="C19" s="102">
        <v>6433146.0399999991</v>
      </c>
      <c r="D19" s="104">
        <v>4997156.91</v>
      </c>
      <c r="E19" s="139">
        <v>1626521.23</v>
      </c>
      <c r="F19" s="105">
        <v>825491.48</v>
      </c>
      <c r="G19" s="105">
        <v>218787.68</v>
      </c>
      <c r="H19" s="105">
        <v>582242.06999999995</v>
      </c>
      <c r="I19" s="105"/>
      <c r="J19" s="105">
        <v>382808.93</v>
      </c>
      <c r="K19" s="105">
        <v>215.64</v>
      </c>
      <c r="L19" s="106">
        <v>2009545.8</v>
      </c>
      <c r="M19" s="107">
        <f t="shared" si="0"/>
        <v>8059667.2699999996</v>
      </c>
      <c r="N19" s="69">
        <f t="shared" si="2"/>
        <v>0.2018099724853778</v>
      </c>
      <c r="O19" s="108">
        <f t="shared" si="1"/>
        <v>0.79819002751462209</v>
      </c>
      <c r="P19" s="87">
        <v>11157</v>
      </c>
      <c r="Q19" s="128">
        <f t="shared" si="3"/>
        <v>145.78481939589494</v>
      </c>
      <c r="R19" s="128">
        <f t="shared" si="4"/>
        <v>576.60177825580342</v>
      </c>
    </row>
    <row r="20" spans="1:18" ht="20.100000000000001" customHeight="1" x14ac:dyDescent="0.2">
      <c r="A20" s="102" t="s">
        <v>25</v>
      </c>
      <c r="B20" s="103">
        <v>5002046.49</v>
      </c>
      <c r="C20" s="102">
        <v>4836985.4000000004</v>
      </c>
      <c r="D20" s="104">
        <v>4001637.27</v>
      </c>
      <c r="E20" s="139">
        <v>1568637.44</v>
      </c>
      <c r="F20" s="105">
        <v>748486.99</v>
      </c>
      <c r="G20" s="105">
        <v>208576.03</v>
      </c>
      <c r="H20" s="105">
        <v>611574.42000000004</v>
      </c>
      <c r="I20" s="105"/>
      <c r="J20" s="105">
        <v>707039.18</v>
      </c>
      <c r="K20" s="105">
        <v>74052.509999999995</v>
      </c>
      <c r="L20" s="106">
        <v>2349729.13</v>
      </c>
      <c r="M20" s="107">
        <f t="shared" si="0"/>
        <v>6405622.8399999999</v>
      </c>
      <c r="N20" s="69">
        <f t="shared" si="2"/>
        <v>0.24488445217295995</v>
      </c>
      <c r="O20" s="108">
        <f t="shared" si="1"/>
        <v>0.75511554782704016</v>
      </c>
      <c r="P20" s="87">
        <v>11380</v>
      </c>
      <c r="Q20" s="128">
        <f t="shared" si="3"/>
        <v>137.84160281195079</v>
      </c>
      <c r="R20" s="128">
        <f t="shared" si="4"/>
        <v>425.04265377855893</v>
      </c>
    </row>
    <row r="21" spans="1:18" ht="20.100000000000001" customHeight="1" x14ac:dyDescent="0.2">
      <c r="A21" s="102" t="s">
        <v>21</v>
      </c>
      <c r="B21" s="103">
        <v>27085642.34</v>
      </c>
      <c r="C21" s="102">
        <v>27141549.410000004</v>
      </c>
      <c r="D21" s="104">
        <v>21668513.859999999</v>
      </c>
      <c r="E21" s="139">
        <v>15832593.550000001</v>
      </c>
      <c r="F21" s="105">
        <v>6721262.9000000004</v>
      </c>
      <c r="G21" s="105">
        <v>1898631.26</v>
      </c>
      <c r="H21" s="105">
        <v>7212699.3899999997</v>
      </c>
      <c r="I21" s="105"/>
      <c r="J21" s="105">
        <v>4148956.56</v>
      </c>
      <c r="K21" s="105">
        <v>193102.59</v>
      </c>
      <c r="L21" s="106">
        <v>20174652.699999999</v>
      </c>
      <c r="M21" s="107">
        <f t="shared" si="0"/>
        <v>42974142.960000008</v>
      </c>
      <c r="N21" s="69">
        <f t="shared" si="2"/>
        <v>0.36842139155018994</v>
      </c>
      <c r="O21" s="108">
        <f t="shared" si="1"/>
        <v>0.63157860844980995</v>
      </c>
      <c r="P21" s="87">
        <v>41283</v>
      </c>
      <c r="Q21" s="128">
        <f t="shared" si="3"/>
        <v>383.51363878594094</v>
      </c>
      <c r="R21" s="128">
        <f t="shared" si="4"/>
        <v>657.45099459826088</v>
      </c>
    </row>
    <row r="22" spans="1:18" ht="20.100000000000001" customHeight="1" x14ac:dyDescent="0.2">
      <c r="A22" s="118" t="s">
        <v>17</v>
      </c>
      <c r="B22" s="119">
        <v>485107386.43000001</v>
      </c>
      <c r="C22" s="120">
        <f>SUM(C8:C21)</f>
        <v>449436799.50999999</v>
      </c>
      <c r="D22" s="121">
        <v>388085909.13999999</v>
      </c>
      <c r="E22" s="140">
        <f>SUM(E8:E21)</f>
        <v>314939858.8900001</v>
      </c>
      <c r="F22" s="122">
        <f>SUM(F8:F21)</f>
        <v>101504651.93999998</v>
      </c>
      <c r="G22" s="122">
        <f t="shared" ref="G22:L22" si="5">SUM(G8:G21)</f>
        <v>46176164.619999997</v>
      </c>
      <c r="H22" s="122">
        <f t="shared" si="5"/>
        <v>167112317.44999993</v>
      </c>
      <c r="I22" s="122">
        <f t="shared" si="5"/>
        <v>146724.88</v>
      </c>
      <c r="J22" s="122">
        <f t="shared" si="5"/>
        <v>67911085.079999998</v>
      </c>
      <c r="K22" s="122">
        <f t="shared" si="5"/>
        <v>702147.83000000007</v>
      </c>
      <c r="L22" s="123">
        <f t="shared" si="5"/>
        <v>383553091.80000001</v>
      </c>
      <c r="M22" s="124">
        <f>C22+E22</f>
        <v>764376658.4000001</v>
      </c>
      <c r="N22" s="115">
        <f>E22/M22</f>
        <v>0.41202181598432763</v>
      </c>
      <c r="O22" s="125">
        <f t="shared" si="1"/>
        <v>0.58797818401567237</v>
      </c>
      <c r="P22" s="117">
        <v>744928</v>
      </c>
      <c r="Q22" s="129">
        <f t="shared" si="3"/>
        <v>422.77892479541663</v>
      </c>
      <c r="R22" s="129">
        <f t="shared" si="4"/>
        <v>603.32918014895392</v>
      </c>
    </row>
    <row r="23" spans="1:18" ht="20.100000000000001" customHeight="1" x14ac:dyDescent="0.2">
      <c r="A23" s="27" t="s">
        <v>51</v>
      </c>
      <c r="Q23" s="126"/>
      <c r="R23" s="126"/>
    </row>
    <row r="24" spans="1:18" hidden="1" outlineLevel="1" x14ac:dyDescent="0.2">
      <c r="A24" s="51" t="s">
        <v>49</v>
      </c>
      <c r="B24" s="27" t="s">
        <v>54</v>
      </c>
      <c r="Q24" s="126"/>
      <c r="R24" s="126"/>
    </row>
    <row r="25" spans="1:18" hidden="1" outlineLevel="1" x14ac:dyDescent="0.2">
      <c r="A25" s="56" t="s">
        <v>48</v>
      </c>
      <c r="B25" s="57" t="s">
        <v>53</v>
      </c>
      <c r="Q25" s="126"/>
      <c r="R25" s="126"/>
    </row>
    <row r="26" spans="1:18" collapsed="1" x14ac:dyDescent="0.2">
      <c r="A26" s="57"/>
      <c r="B26" s="57"/>
    </row>
    <row r="27" spans="1:18" x14ac:dyDescent="0.2">
      <c r="A27" s="57"/>
      <c r="B27" s="57"/>
    </row>
    <row r="28" spans="1:18" x14ac:dyDescent="0.2">
      <c r="A28" s="57"/>
      <c r="B28" s="57"/>
    </row>
    <row r="29" spans="1:18" x14ac:dyDescent="0.2">
      <c r="A29" s="57"/>
      <c r="B29" s="57"/>
    </row>
    <row r="30" spans="1:18" x14ac:dyDescent="0.2">
      <c r="A30" s="57"/>
      <c r="B30" s="57"/>
    </row>
    <row r="31" spans="1:18" x14ac:dyDescent="0.2">
      <c r="A31" s="57"/>
      <c r="B31" s="57"/>
    </row>
    <row r="32" spans="1:18" x14ac:dyDescent="0.2">
      <c r="A32" s="57"/>
      <c r="B32" s="57"/>
    </row>
    <row r="33" spans="1:2" x14ac:dyDescent="0.2">
      <c r="A33" s="57"/>
      <c r="B33" s="57"/>
    </row>
    <row r="34" spans="1:2" x14ac:dyDescent="0.2">
      <c r="A34" s="57"/>
      <c r="B34" s="57"/>
    </row>
    <row r="35" spans="1:2" x14ac:dyDescent="0.2">
      <c r="A35" s="57"/>
      <c r="B35" s="57"/>
    </row>
    <row r="36" spans="1:2" x14ac:dyDescent="0.2">
      <c r="A36" s="57"/>
      <c r="B36" s="57"/>
    </row>
    <row r="37" spans="1:2" x14ac:dyDescent="0.2">
      <c r="A37" s="57"/>
      <c r="B37" s="57"/>
    </row>
    <row r="38" spans="1:2" x14ac:dyDescent="0.2">
      <c r="A38" s="57"/>
      <c r="B38" s="57"/>
    </row>
    <row r="39" spans="1:2" x14ac:dyDescent="0.2">
      <c r="A39" s="57"/>
      <c r="B39" s="57"/>
    </row>
    <row r="40" spans="1:2" x14ac:dyDescent="0.2">
      <c r="A40" s="57"/>
      <c r="B40" s="57"/>
    </row>
    <row r="41" spans="1:2" x14ac:dyDescent="0.2">
      <c r="A41" s="57"/>
      <c r="B41" s="57"/>
    </row>
    <row r="42" spans="1:2" x14ac:dyDescent="0.2">
      <c r="A42" s="57"/>
      <c r="B42" s="57"/>
    </row>
    <row r="43" spans="1:2" x14ac:dyDescent="0.2">
      <c r="A43" s="57"/>
      <c r="B43" s="57"/>
    </row>
    <row r="44" spans="1:2" x14ac:dyDescent="0.2">
      <c r="A44" s="57"/>
      <c r="B44" s="57"/>
    </row>
    <row r="45" spans="1:2" x14ac:dyDescent="0.2">
      <c r="A45" s="57"/>
      <c r="B45" s="57"/>
    </row>
    <row r="46" spans="1:2" x14ac:dyDescent="0.2">
      <c r="A46" s="57"/>
      <c r="B46" s="57"/>
    </row>
    <row r="47" spans="1:2" x14ac:dyDescent="0.2">
      <c r="A47" s="57"/>
      <c r="B47" s="57"/>
    </row>
    <row r="48" spans="1:2" x14ac:dyDescent="0.2">
      <c r="A48" s="57"/>
      <c r="B48" s="57"/>
    </row>
    <row r="49" spans="1:2" x14ac:dyDescent="0.2">
      <c r="A49" s="57"/>
      <c r="B49" s="57"/>
    </row>
    <row r="50" spans="1:2" x14ac:dyDescent="0.2">
      <c r="A50" s="57"/>
      <c r="B50" s="57"/>
    </row>
    <row r="51" spans="1:2" x14ac:dyDescent="0.2">
      <c r="A51" s="57"/>
      <c r="B51" s="57"/>
    </row>
    <row r="52" spans="1:2" x14ac:dyDescent="0.2">
      <c r="A52" s="57"/>
      <c r="B52" s="57"/>
    </row>
    <row r="53" spans="1:2" x14ac:dyDescent="0.2">
      <c r="A53" s="57"/>
      <c r="B53" s="57"/>
    </row>
    <row r="54" spans="1:2" x14ac:dyDescent="0.2">
      <c r="A54" s="57"/>
      <c r="B54" s="57"/>
    </row>
    <row r="55" spans="1:2" x14ac:dyDescent="0.2">
      <c r="A55" s="57"/>
      <c r="B55" s="57"/>
    </row>
    <row r="56" spans="1:2" x14ac:dyDescent="0.2">
      <c r="A56" s="57"/>
      <c r="B56" s="57"/>
    </row>
    <row r="57" spans="1:2" x14ac:dyDescent="0.2">
      <c r="A57" s="57"/>
      <c r="B57" s="57"/>
    </row>
    <row r="58" spans="1:2" x14ac:dyDescent="0.2">
      <c r="A58" s="57"/>
      <c r="B58" s="57"/>
    </row>
    <row r="59" spans="1:2" x14ac:dyDescent="0.2">
      <c r="A59" s="57"/>
      <c r="B59" s="57"/>
    </row>
    <row r="60" spans="1:2" x14ac:dyDescent="0.2">
      <c r="A60" s="57"/>
      <c r="B60" s="57"/>
    </row>
    <row r="61" spans="1:2" x14ac:dyDescent="0.2">
      <c r="A61" s="57"/>
      <c r="B61" s="57"/>
    </row>
    <row r="62" spans="1:2" x14ac:dyDescent="0.2">
      <c r="A62" s="57"/>
      <c r="B62" s="57"/>
    </row>
    <row r="63" spans="1:2" x14ac:dyDescent="0.2">
      <c r="A63" s="57"/>
      <c r="B63" s="57"/>
    </row>
    <row r="64" spans="1:2" x14ac:dyDescent="0.2">
      <c r="A64" s="57"/>
      <c r="B64" s="57"/>
    </row>
    <row r="65" spans="1:7" x14ac:dyDescent="0.2">
      <c r="A65" s="57"/>
      <c r="B65" s="57"/>
    </row>
    <row r="66" spans="1:7" x14ac:dyDescent="0.2">
      <c r="A66" s="57"/>
      <c r="B66" s="57"/>
    </row>
    <row r="67" spans="1:7" x14ac:dyDescent="0.2">
      <c r="A67" s="57"/>
      <c r="B67" s="57"/>
    </row>
    <row r="68" spans="1:7" x14ac:dyDescent="0.2">
      <c r="A68" s="57"/>
      <c r="B68" s="57"/>
    </row>
    <row r="69" spans="1:7" x14ac:dyDescent="0.2">
      <c r="A69" s="57"/>
      <c r="B69" s="57"/>
    </row>
    <row r="70" spans="1:7" x14ac:dyDescent="0.2">
      <c r="A70" s="57"/>
      <c r="B70" s="57"/>
    </row>
    <row r="71" spans="1:7" x14ac:dyDescent="0.2">
      <c r="A71" s="57"/>
      <c r="B71" s="57"/>
    </row>
    <row r="72" spans="1:7" x14ac:dyDescent="0.2">
      <c r="A72" s="57"/>
      <c r="B72" s="57"/>
    </row>
    <row r="73" spans="1:7" x14ac:dyDescent="0.2">
      <c r="A73" s="57"/>
      <c r="B73" s="57"/>
    </row>
    <row r="74" spans="1:7" x14ac:dyDescent="0.2">
      <c r="A74" s="57"/>
      <c r="B74" s="57"/>
    </row>
    <row r="75" spans="1:7" x14ac:dyDescent="0.2">
      <c r="A75" s="57"/>
      <c r="B75" s="57"/>
    </row>
    <row r="76" spans="1:7" x14ac:dyDescent="0.2">
      <c r="A76" s="57"/>
      <c r="B76" s="57"/>
    </row>
    <row r="77" spans="1:7" x14ac:dyDescent="0.2">
      <c r="A77" s="57"/>
    </row>
    <row r="78" spans="1:7" x14ac:dyDescent="0.2">
      <c r="A78" s="57"/>
    </row>
    <row r="79" spans="1:7" x14ac:dyDescent="0.2">
      <c r="A79" s="57"/>
      <c r="B79" s="29"/>
      <c r="C79" s="30" t="s">
        <v>27</v>
      </c>
      <c r="D79" s="30" t="s">
        <v>28</v>
      </c>
      <c r="E79" s="31" t="s">
        <v>29</v>
      </c>
      <c r="F79" s="30" t="s">
        <v>30</v>
      </c>
      <c r="G79" s="30" t="s">
        <v>31</v>
      </c>
    </row>
    <row r="80" spans="1:7" x14ac:dyDescent="0.2">
      <c r="A80" s="57"/>
      <c r="B80" s="30" t="s">
        <v>17</v>
      </c>
      <c r="C80" s="29">
        <v>2015</v>
      </c>
      <c r="D80" s="24">
        <v>485107386.43000001</v>
      </c>
      <c r="E80" s="26">
        <v>-97021477.290000007</v>
      </c>
      <c r="F80" s="24">
        <v>388085909.13999999</v>
      </c>
      <c r="G80" s="24">
        <v>539808440.88508916</v>
      </c>
    </row>
    <row r="81" spans="1:7" x14ac:dyDescent="0.2">
      <c r="A81" s="57"/>
      <c r="B81" s="32"/>
      <c r="C81" s="32">
        <v>2016</v>
      </c>
      <c r="D81" s="33">
        <v>444597188.67000002</v>
      </c>
      <c r="E81" s="34">
        <v>-88835024.370000005</v>
      </c>
      <c r="F81" s="33">
        <v>355762164.30000001</v>
      </c>
      <c r="G81" s="33">
        <v>444597188.67000002</v>
      </c>
    </row>
    <row r="82" spans="1:7" x14ac:dyDescent="0.2">
      <c r="A82" s="57"/>
      <c r="B82" s="30" t="s">
        <v>32</v>
      </c>
      <c r="C82" s="29">
        <v>2015</v>
      </c>
      <c r="D82" s="24">
        <v>12334749.710000001</v>
      </c>
      <c r="E82" s="26">
        <v>-2466949.9500000002</v>
      </c>
      <c r="F82" s="24">
        <v>9867799.7599999998</v>
      </c>
      <c r="G82" s="24">
        <v>13725624.873831313</v>
      </c>
    </row>
    <row r="83" spans="1:7" x14ac:dyDescent="0.2">
      <c r="A83" s="57"/>
      <c r="B83" s="32"/>
      <c r="C83" s="32">
        <v>2016</v>
      </c>
      <c r="D83" s="33">
        <v>12573317.82</v>
      </c>
      <c r="E83" s="34">
        <v>-2512275.98</v>
      </c>
      <c r="F83" s="33">
        <v>10061041.84</v>
      </c>
      <c r="G83" s="33">
        <v>12573317.82</v>
      </c>
    </row>
    <row r="84" spans="1:7" x14ac:dyDescent="0.2">
      <c r="A84" s="57"/>
      <c r="B84" s="30" t="s">
        <v>33</v>
      </c>
      <c r="C84" s="29">
        <v>2015</v>
      </c>
      <c r="D84" s="24">
        <v>4309634.12</v>
      </c>
      <c r="E84" s="26">
        <v>-861926.79</v>
      </c>
      <c r="F84" s="24">
        <v>3447707.33</v>
      </c>
      <c r="G84" s="24">
        <v>4795591.5332946079</v>
      </c>
    </row>
    <row r="85" spans="1:7" x14ac:dyDescent="0.2">
      <c r="A85" s="57"/>
      <c r="B85" s="32"/>
      <c r="C85" s="32">
        <v>2016</v>
      </c>
      <c r="D85" s="33">
        <v>3948549.56</v>
      </c>
      <c r="E85" s="34">
        <v>-788960.28</v>
      </c>
      <c r="F85" s="33">
        <v>3159589.28</v>
      </c>
      <c r="G85" s="33">
        <v>3948549.56</v>
      </c>
    </row>
    <row r="86" spans="1:7" x14ac:dyDescent="0.2">
      <c r="A86" s="57"/>
      <c r="B86" s="28" t="s">
        <v>34</v>
      </c>
      <c r="C86" s="29">
        <v>2015</v>
      </c>
      <c r="D86" s="24">
        <v>5320815.2</v>
      </c>
      <c r="E86" s="26">
        <v>-1064163.0900000001</v>
      </c>
      <c r="F86" s="24">
        <v>4256652.1100000003</v>
      </c>
      <c r="G86" s="24">
        <v>5920794.1121798186</v>
      </c>
    </row>
    <row r="87" spans="1:7" x14ac:dyDescent="0.2">
      <c r="A87" s="57"/>
      <c r="B87" s="32"/>
      <c r="C87" s="32">
        <v>2016</v>
      </c>
      <c r="D87" s="33">
        <v>5074126.8899999997</v>
      </c>
      <c r="E87" s="34">
        <v>-1013861.87</v>
      </c>
      <c r="F87" s="33">
        <v>4060265.02</v>
      </c>
      <c r="G87" s="33">
        <v>5074126.8899999997</v>
      </c>
    </row>
    <row r="88" spans="1:7" x14ac:dyDescent="0.2">
      <c r="A88" s="57"/>
      <c r="B88" s="30" t="s">
        <v>35</v>
      </c>
      <c r="C88" s="29">
        <v>2015</v>
      </c>
      <c r="D88" s="24">
        <v>221245078.59999999</v>
      </c>
      <c r="E88" s="26">
        <v>-44249015.68</v>
      </c>
      <c r="F88" s="24">
        <v>176996062.91999999</v>
      </c>
      <c r="G88" s="24">
        <v>246192831.26458541</v>
      </c>
    </row>
    <row r="89" spans="1:7" x14ac:dyDescent="0.2">
      <c r="A89" s="57"/>
      <c r="B89" s="32"/>
      <c r="C89" s="32">
        <v>2016</v>
      </c>
      <c r="D89" s="33">
        <v>197785274.69</v>
      </c>
      <c r="E89" s="34">
        <v>-39519503.799999997</v>
      </c>
      <c r="F89" s="33">
        <v>158265770.88999999</v>
      </c>
      <c r="G89" s="33">
        <v>197785274.69</v>
      </c>
    </row>
    <row r="90" spans="1:7" x14ac:dyDescent="0.2">
      <c r="A90" s="57"/>
      <c r="B90" s="30" t="s">
        <v>36</v>
      </c>
      <c r="C90" s="29">
        <v>2015</v>
      </c>
      <c r="D90" s="24">
        <v>5656328.8099999996</v>
      </c>
      <c r="E90" s="26">
        <v>-1131265.81</v>
      </c>
      <c r="F90" s="24">
        <v>4525063</v>
      </c>
      <c r="G90" s="24">
        <v>6294140.4758430775</v>
      </c>
    </row>
    <row r="91" spans="1:7" x14ac:dyDescent="0.2">
      <c r="A91" s="57"/>
      <c r="B91" s="32"/>
      <c r="C91" s="32">
        <v>2016</v>
      </c>
      <c r="D91" s="33">
        <v>5602097.54</v>
      </c>
      <c r="E91" s="34">
        <v>-1119355.79</v>
      </c>
      <c r="F91" s="33">
        <v>4482741.75</v>
      </c>
      <c r="G91" s="33">
        <v>5602097.54</v>
      </c>
    </row>
    <row r="92" spans="1:7" x14ac:dyDescent="0.2">
      <c r="A92" s="57"/>
      <c r="B92" s="30" t="s">
        <v>37</v>
      </c>
      <c r="C92" s="29">
        <v>2015</v>
      </c>
      <c r="D92" s="24">
        <v>76482553.099999994</v>
      </c>
      <c r="E92" s="26">
        <v>-15296510.65</v>
      </c>
      <c r="F92" s="24">
        <v>61186042.450000003</v>
      </c>
      <c r="G92" s="24">
        <v>85106780.269113705</v>
      </c>
    </row>
    <row r="93" spans="1:7" x14ac:dyDescent="0.2">
      <c r="A93" s="57"/>
      <c r="B93" s="32"/>
      <c r="C93" s="32">
        <v>2016</v>
      </c>
      <c r="D93" s="33">
        <v>69469034.310000002</v>
      </c>
      <c r="E93" s="34">
        <v>-13880617.210000001</v>
      </c>
      <c r="F93" s="33">
        <v>55588417.100000001</v>
      </c>
      <c r="G93" s="33">
        <v>69469034.310000002</v>
      </c>
    </row>
    <row r="94" spans="1:7" x14ac:dyDescent="0.2">
      <c r="A94" s="57"/>
      <c r="B94" s="28" t="s">
        <v>38</v>
      </c>
      <c r="C94" s="29">
        <v>2015</v>
      </c>
      <c r="D94" s="24">
        <v>2960031.48</v>
      </c>
      <c r="E94" s="26">
        <v>-592006.18000000005</v>
      </c>
      <c r="F94" s="24">
        <v>2368025.2999999998</v>
      </c>
      <c r="G94" s="24">
        <v>3293806.7382326894</v>
      </c>
    </row>
    <row r="95" spans="1:7" x14ac:dyDescent="0.2">
      <c r="A95" s="57"/>
      <c r="B95" s="32"/>
      <c r="C95" s="32">
        <v>2016</v>
      </c>
      <c r="D95" s="33">
        <v>2935407.97</v>
      </c>
      <c r="E95" s="34">
        <v>-586524.12</v>
      </c>
      <c r="F95" s="33">
        <v>2348883.85</v>
      </c>
      <c r="G95" s="33">
        <v>2935407.97</v>
      </c>
    </row>
    <row r="96" spans="1:7" x14ac:dyDescent="0.2">
      <c r="A96" s="57"/>
      <c r="B96" s="30" t="s">
        <v>39</v>
      </c>
      <c r="C96" s="29">
        <v>2015</v>
      </c>
      <c r="D96" s="24">
        <v>37381197.810000002</v>
      </c>
      <c r="E96" s="26">
        <v>-7476239.5700000003</v>
      </c>
      <c r="F96" s="24">
        <v>29904958.239999998</v>
      </c>
      <c r="G96" s="24">
        <v>41596328.30316624</v>
      </c>
    </row>
    <row r="97" spans="1:8" x14ac:dyDescent="0.2">
      <c r="A97" s="57"/>
      <c r="B97" s="32"/>
      <c r="C97" s="32">
        <v>2016</v>
      </c>
      <c r="D97" s="33">
        <v>35649511.32</v>
      </c>
      <c r="E97" s="34">
        <v>-7123133.3300000001</v>
      </c>
      <c r="F97" s="33">
        <v>28526377.989999998</v>
      </c>
      <c r="G97" s="33">
        <v>35649511.32</v>
      </c>
    </row>
    <row r="98" spans="1:8" x14ac:dyDescent="0.2">
      <c r="A98" s="57"/>
      <c r="B98" s="30" t="s">
        <v>40</v>
      </c>
      <c r="C98" s="29">
        <v>2015</v>
      </c>
      <c r="D98" s="24">
        <v>13092929.23</v>
      </c>
      <c r="E98" s="26">
        <v>-2618585.84</v>
      </c>
      <c r="F98" s="24">
        <v>10474343.390000001</v>
      </c>
      <c r="G98" s="24">
        <v>14569297.256587872</v>
      </c>
    </row>
    <row r="99" spans="1:8" x14ac:dyDescent="0.2">
      <c r="A99" s="57"/>
      <c r="B99" s="32"/>
      <c r="C99" s="32">
        <v>2016</v>
      </c>
      <c r="D99" s="33">
        <v>11759197.960000001</v>
      </c>
      <c r="E99" s="34">
        <v>-2349607.0299999998</v>
      </c>
      <c r="F99" s="33">
        <v>9409590.9299999997</v>
      </c>
      <c r="G99" s="33">
        <v>11759197.960000001</v>
      </c>
    </row>
    <row r="100" spans="1:8" x14ac:dyDescent="0.2">
      <c r="A100" s="57"/>
      <c r="B100" s="30" t="s">
        <v>41</v>
      </c>
      <c r="C100" s="29">
        <v>2015</v>
      </c>
      <c r="D100" s="24">
        <v>36580027.689999998</v>
      </c>
      <c r="E100" s="26">
        <v>-7316005.6100000003</v>
      </c>
      <c r="F100" s="24">
        <v>29264022.079999998</v>
      </c>
      <c r="G100" s="24">
        <v>40704817.669729769</v>
      </c>
    </row>
    <row r="101" spans="1:8" x14ac:dyDescent="0.2">
      <c r="A101" s="57"/>
      <c r="B101" s="32"/>
      <c r="C101" s="32">
        <v>2016</v>
      </c>
      <c r="D101" s="33">
        <v>34228620.899999999</v>
      </c>
      <c r="E101" s="34">
        <v>-6839225.21</v>
      </c>
      <c r="F101" s="33">
        <v>27389395.690000001</v>
      </c>
      <c r="G101" s="33">
        <v>34228620.899999999</v>
      </c>
    </row>
    <row r="102" spans="1:8" x14ac:dyDescent="0.2">
      <c r="A102" s="57"/>
      <c r="B102" s="30" t="s">
        <v>42</v>
      </c>
      <c r="C102" s="29">
        <v>2015</v>
      </c>
      <c r="D102" s="24">
        <v>31409905.640000001</v>
      </c>
      <c r="E102" s="26">
        <v>-6281981.1200000001</v>
      </c>
      <c r="F102" s="24">
        <v>25127924.52</v>
      </c>
      <c r="G102" s="24">
        <v>34951708.974488661</v>
      </c>
    </row>
    <row r="103" spans="1:8" x14ac:dyDescent="0.2">
      <c r="A103" s="57"/>
      <c r="B103" s="32"/>
      <c r="C103" s="32">
        <v>2016</v>
      </c>
      <c r="D103" s="33">
        <v>29845720.899999999</v>
      </c>
      <c r="E103" s="34">
        <v>-5963477.2400000002</v>
      </c>
      <c r="F103" s="33">
        <v>23882243.66</v>
      </c>
      <c r="G103" s="33">
        <v>29845720.899999999</v>
      </c>
    </row>
    <row r="104" spans="1:8" x14ac:dyDescent="0.2">
      <c r="A104" s="57"/>
      <c r="B104" s="28" t="s">
        <v>43</v>
      </c>
      <c r="C104" s="29">
        <v>2015</v>
      </c>
      <c r="D104" s="24">
        <v>6246446.21</v>
      </c>
      <c r="E104" s="26">
        <v>-1249289.3</v>
      </c>
      <c r="F104" s="24">
        <v>4997156.91</v>
      </c>
      <c r="G104" s="24">
        <v>6950799.9342311202</v>
      </c>
    </row>
    <row r="105" spans="1:8" x14ac:dyDescent="0.2">
      <c r="A105" s="57"/>
      <c r="B105" s="32"/>
      <c r="C105" s="32">
        <v>2016</v>
      </c>
      <c r="D105" s="33">
        <v>5519924.7800000003</v>
      </c>
      <c r="E105" s="34">
        <v>-1102937.06</v>
      </c>
      <c r="F105" s="33">
        <v>4416987.72</v>
      </c>
      <c r="G105" s="33">
        <v>5519924.7800000003</v>
      </c>
    </row>
    <row r="106" spans="1:8" x14ac:dyDescent="0.2">
      <c r="A106" s="57"/>
      <c r="B106" s="28" t="s">
        <v>44</v>
      </c>
      <c r="C106" s="29">
        <v>2015</v>
      </c>
      <c r="D106" s="24">
        <v>5002046.49</v>
      </c>
      <c r="E106" s="26">
        <v>-1000409.22</v>
      </c>
      <c r="F106" s="24">
        <v>4001637.27</v>
      </c>
      <c r="G106" s="24">
        <v>5566080.815368617</v>
      </c>
    </row>
    <row r="107" spans="1:8" x14ac:dyDescent="0.2">
      <c r="A107" s="57"/>
      <c r="B107" s="32"/>
      <c r="C107" s="32">
        <v>2016</v>
      </c>
      <c r="D107" s="33">
        <v>4972494.5199999996</v>
      </c>
      <c r="E107" s="34">
        <v>-993554.67</v>
      </c>
      <c r="F107" s="33">
        <v>3978939.85</v>
      </c>
      <c r="G107" s="33">
        <v>4972494.5199999996</v>
      </c>
    </row>
    <row r="108" spans="1:8" x14ac:dyDescent="0.2">
      <c r="A108" s="57"/>
      <c r="B108" s="30" t="s">
        <v>14</v>
      </c>
      <c r="C108" s="29">
        <v>2015</v>
      </c>
      <c r="D108" s="24">
        <v>27085642.34</v>
      </c>
      <c r="E108" s="26">
        <v>-5417128.4800000004</v>
      </c>
      <c r="F108" s="24">
        <v>21668513.859999999</v>
      </c>
      <c r="G108" s="24">
        <v>30139838.664436307</v>
      </c>
    </row>
    <row r="109" spans="1:8" x14ac:dyDescent="0.2">
      <c r="A109" s="57"/>
      <c r="B109" s="32"/>
      <c r="C109" s="32">
        <v>2016</v>
      </c>
      <c r="D109" s="33">
        <v>25233909.510000002</v>
      </c>
      <c r="E109" s="34">
        <v>-5041990.78</v>
      </c>
      <c r="F109" s="33">
        <v>20191918.73</v>
      </c>
      <c r="G109" s="33">
        <v>25233909.510000002</v>
      </c>
    </row>
    <row r="110" spans="1:8" x14ac:dyDescent="0.2">
      <c r="A110" s="57"/>
      <c r="C110" s="29"/>
      <c r="D110" s="29"/>
      <c r="E110" s="29"/>
      <c r="F110" s="29"/>
      <c r="G110" s="29"/>
      <c r="H110" s="40"/>
    </row>
    <row r="111" spans="1:8" x14ac:dyDescent="0.2">
      <c r="A111" s="57"/>
    </row>
    <row r="112" spans="1:8" x14ac:dyDescent="0.2">
      <c r="A112" s="57"/>
    </row>
    <row r="113" spans="1:1" x14ac:dyDescent="0.2">
      <c r="A113" s="57"/>
    </row>
    <row r="114" spans="1:1" x14ac:dyDescent="0.2">
      <c r="A114" s="57"/>
    </row>
    <row r="115" spans="1:1" x14ac:dyDescent="0.2">
      <c r="A115" s="57"/>
    </row>
    <row r="116" spans="1:1" x14ac:dyDescent="0.2">
      <c r="A116" s="57"/>
    </row>
    <row r="117" spans="1:1" x14ac:dyDescent="0.2">
      <c r="A117" s="57"/>
    </row>
    <row r="118" spans="1:1" x14ac:dyDescent="0.2">
      <c r="A118" s="57"/>
    </row>
    <row r="119" spans="1:1" x14ac:dyDescent="0.2">
      <c r="A119" s="57"/>
    </row>
    <row r="120" spans="1:1" x14ac:dyDescent="0.2">
      <c r="A120" s="57"/>
    </row>
    <row r="121" spans="1:1" x14ac:dyDescent="0.2">
      <c r="A121" s="57"/>
    </row>
    <row r="122" spans="1:1" x14ac:dyDescent="0.2">
      <c r="A122" s="57"/>
    </row>
    <row r="123" spans="1:1" x14ac:dyDescent="0.2">
      <c r="A123" s="57"/>
    </row>
    <row r="124" spans="1:1" x14ac:dyDescent="0.2">
      <c r="A124" s="57"/>
    </row>
    <row r="125" spans="1:1" x14ac:dyDescent="0.2">
      <c r="A125" s="57"/>
    </row>
    <row r="126" spans="1:1" x14ac:dyDescent="0.2">
      <c r="A126" s="57"/>
    </row>
    <row r="127" spans="1:1" x14ac:dyDescent="0.2">
      <c r="A127" s="57"/>
    </row>
    <row r="128" spans="1:1" x14ac:dyDescent="0.2">
      <c r="A128" s="57"/>
    </row>
    <row r="129" spans="1:1" x14ac:dyDescent="0.2">
      <c r="A129" s="57"/>
    </row>
    <row r="130" spans="1:1" x14ac:dyDescent="0.2">
      <c r="A130" s="57"/>
    </row>
    <row r="131" spans="1:1" x14ac:dyDescent="0.2">
      <c r="A131" s="57"/>
    </row>
    <row r="132" spans="1:1" x14ac:dyDescent="0.2">
      <c r="A132" s="57"/>
    </row>
    <row r="133" spans="1:1" x14ac:dyDescent="0.2">
      <c r="A133" s="57"/>
    </row>
    <row r="134" spans="1:1" x14ac:dyDescent="0.2">
      <c r="A134" s="57"/>
    </row>
    <row r="135" spans="1:1" x14ac:dyDescent="0.2">
      <c r="A135" s="57"/>
    </row>
    <row r="136" spans="1:1" x14ac:dyDescent="0.2">
      <c r="A136" s="57"/>
    </row>
    <row r="137" spans="1:1" x14ac:dyDescent="0.2">
      <c r="A137" s="57"/>
    </row>
    <row r="138" spans="1:1" x14ac:dyDescent="0.2">
      <c r="A138" s="57"/>
    </row>
    <row r="139" spans="1:1" x14ac:dyDescent="0.2">
      <c r="A139" s="57"/>
    </row>
    <row r="140" spans="1:1" x14ac:dyDescent="0.2">
      <c r="A140" s="57"/>
    </row>
    <row r="141" spans="1:1" x14ac:dyDescent="0.2">
      <c r="A141" s="57"/>
    </row>
    <row r="142" spans="1:1" x14ac:dyDescent="0.2">
      <c r="A142" s="57"/>
    </row>
    <row r="143" spans="1:1" x14ac:dyDescent="0.2">
      <c r="A143" s="57"/>
    </row>
    <row r="144" spans="1:1" x14ac:dyDescent="0.2">
      <c r="A144" s="57"/>
    </row>
    <row r="145" spans="1:1" x14ac:dyDescent="0.2">
      <c r="A145" s="57"/>
    </row>
    <row r="146" spans="1:1" x14ac:dyDescent="0.2">
      <c r="A146" s="57"/>
    </row>
    <row r="147" spans="1:1" x14ac:dyDescent="0.2">
      <c r="A147" s="57"/>
    </row>
    <row r="148" spans="1:1" x14ac:dyDescent="0.2">
      <c r="A148" s="57"/>
    </row>
    <row r="149" spans="1:1" x14ac:dyDescent="0.2">
      <c r="A149" s="57"/>
    </row>
    <row r="150" spans="1:1" x14ac:dyDescent="0.2">
      <c r="A150" s="57"/>
    </row>
    <row r="151" spans="1:1" x14ac:dyDescent="0.2">
      <c r="A151" s="57"/>
    </row>
    <row r="152" spans="1:1" x14ac:dyDescent="0.2">
      <c r="A152" s="57"/>
    </row>
    <row r="153" spans="1:1" x14ac:dyDescent="0.2">
      <c r="A153" s="57"/>
    </row>
    <row r="154" spans="1:1" x14ac:dyDescent="0.2">
      <c r="A154" s="57"/>
    </row>
    <row r="155" spans="1:1" x14ac:dyDescent="0.2">
      <c r="A155" s="57"/>
    </row>
    <row r="156" spans="1:1" x14ac:dyDescent="0.2">
      <c r="A156" s="57"/>
    </row>
    <row r="157" spans="1:1" x14ac:dyDescent="0.2">
      <c r="A157" s="57"/>
    </row>
    <row r="158" spans="1:1" x14ac:dyDescent="0.2">
      <c r="A158" s="57"/>
    </row>
    <row r="159" spans="1:1" x14ac:dyDescent="0.2">
      <c r="A159" s="57"/>
    </row>
    <row r="160" spans="1:1" x14ac:dyDescent="0.2">
      <c r="A160" s="57"/>
    </row>
    <row r="161" spans="1:1" x14ac:dyDescent="0.2">
      <c r="A161" s="57"/>
    </row>
    <row r="162" spans="1:1" x14ac:dyDescent="0.2">
      <c r="A162" s="57"/>
    </row>
    <row r="163" spans="1:1" x14ac:dyDescent="0.2">
      <c r="A163" s="57"/>
    </row>
    <row r="164" spans="1:1" x14ac:dyDescent="0.2">
      <c r="A164" s="57"/>
    </row>
    <row r="165" spans="1:1" x14ac:dyDescent="0.2">
      <c r="A165" s="57"/>
    </row>
    <row r="166" spans="1:1" x14ac:dyDescent="0.2">
      <c r="A166" s="57"/>
    </row>
    <row r="167" spans="1:1" x14ac:dyDescent="0.2">
      <c r="A167" s="57"/>
    </row>
    <row r="168" spans="1:1" x14ac:dyDescent="0.2">
      <c r="A168" s="57"/>
    </row>
    <row r="260" spans="9:10" x14ac:dyDescent="0.2">
      <c r="I260" s="36"/>
      <c r="J260" s="36"/>
    </row>
  </sheetData>
  <mergeCells count="6">
    <mergeCell ref="Q6:R6"/>
    <mergeCell ref="N6:O6"/>
    <mergeCell ref="F6:L6"/>
    <mergeCell ref="A6:A7"/>
    <mergeCell ref="M6:M7"/>
    <mergeCell ref="B6:E6"/>
  </mergeCells>
  <conditionalFormatting sqref="N8:O2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{1EB325C4-13A3-4632-9005-A5CC169C0C7C}</x14:id>
        </ext>
      </extLst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horizontalDpi="4294967293" vertic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B325C4-13A3-4632-9005-A5CC169C0C7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N8:O22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6"/>
  <sheetViews>
    <sheetView showGridLines="0" tabSelected="1" zoomScaleNormal="100" workbookViewId="0">
      <selection activeCell="C7" sqref="C7"/>
    </sheetView>
  </sheetViews>
  <sheetFormatPr defaultRowHeight="12.75" outlineLevelCol="1" x14ac:dyDescent="0.2"/>
  <cols>
    <col min="1" max="1" width="17.85546875" style="27" customWidth="1"/>
    <col min="2" max="4" width="15.7109375" style="27" customWidth="1"/>
    <col min="5" max="5" width="13.85546875" style="27" hidden="1" customWidth="1" outlineLevel="1"/>
    <col min="6" max="6" width="12.85546875" style="27" hidden="1" customWidth="1" outlineLevel="1"/>
    <col min="7" max="7" width="17.5703125" style="27" hidden="1" customWidth="1" outlineLevel="1"/>
    <col min="8" max="8" width="12.85546875" style="39" hidden="1" customWidth="1" outlineLevel="1"/>
    <col min="9" max="10" width="12.85546875" style="35" hidden="1" customWidth="1" outlineLevel="1"/>
    <col min="11" max="11" width="17.140625" style="35" hidden="1" customWidth="1" outlineLevel="1"/>
    <col min="12" max="12" width="15.7109375" style="35" customWidth="1" collapsed="1"/>
    <col min="13" max="13" width="12.85546875" style="35" customWidth="1"/>
    <col min="14" max="14" width="12.85546875" style="39" customWidth="1"/>
    <col min="15" max="15" width="13.85546875" style="27" hidden="1" customWidth="1" outlineLevel="1"/>
    <col min="16" max="16" width="13.5703125" style="27" bestFit="1" customWidth="1" collapsed="1"/>
    <col min="17" max="18" width="13.85546875" style="27" bestFit="1" customWidth="1"/>
    <col min="19" max="16384" width="9.140625" style="27"/>
  </cols>
  <sheetData>
    <row r="1" spans="1:17" s="74" customFormat="1" ht="20.100000000000001" customHeight="1" x14ac:dyDescent="0.2"/>
    <row r="2" spans="1:17" s="74" customFormat="1" ht="20.100000000000001" customHeight="1" x14ac:dyDescent="0.2">
      <c r="B2" s="48" t="s">
        <v>61</v>
      </c>
    </row>
    <row r="3" spans="1:17" ht="20.100000000000001" customHeight="1" x14ac:dyDescent="0.2">
      <c r="C3" s="48"/>
      <c r="D3" s="48"/>
      <c r="E3" s="48"/>
      <c r="F3" s="48"/>
      <c r="G3" s="48"/>
      <c r="H3" s="49"/>
      <c r="I3" s="50"/>
      <c r="J3" s="50"/>
      <c r="K3" s="50"/>
      <c r="L3" s="50"/>
      <c r="M3" s="50"/>
      <c r="N3" s="49"/>
    </row>
    <row r="4" spans="1:17" ht="20.100000000000001" customHeight="1" x14ac:dyDescent="0.2"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49"/>
    </row>
    <row r="5" spans="1:17" ht="20.100000000000001" customHeight="1" x14ac:dyDescent="0.2"/>
    <row r="6" spans="1:17" ht="15" customHeight="1" x14ac:dyDescent="0.2">
      <c r="A6" s="152" t="s">
        <v>15</v>
      </c>
      <c r="B6" s="153">
        <v>2016</v>
      </c>
      <c r="C6" s="154"/>
      <c r="D6" s="154"/>
      <c r="E6" s="155">
        <v>2016</v>
      </c>
      <c r="F6" s="155"/>
      <c r="G6" s="155"/>
      <c r="H6" s="155"/>
      <c r="I6" s="155"/>
      <c r="J6" s="155"/>
      <c r="K6" s="155"/>
      <c r="L6" s="156" t="s">
        <v>57</v>
      </c>
      <c r="M6" s="144" t="s">
        <v>50</v>
      </c>
      <c r="N6" s="144"/>
      <c r="O6" s="92"/>
      <c r="P6" s="143" t="s">
        <v>67</v>
      </c>
      <c r="Q6" s="143"/>
    </row>
    <row r="7" spans="1:17" s="38" customFormat="1" ht="39.75" customHeight="1" x14ac:dyDescent="0.25">
      <c r="A7" s="152"/>
      <c r="B7" s="76" t="s">
        <v>49</v>
      </c>
      <c r="C7" s="77" t="s">
        <v>56</v>
      </c>
      <c r="D7" s="78" t="s">
        <v>59</v>
      </c>
      <c r="E7" s="79" t="s">
        <v>1</v>
      </c>
      <c r="F7" s="79" t="s">
        <v>2</v>
      </c>
      <c r="G7" s="79" t="s">
        <v>62</v>
      </c>
      <c r="H7" s="79" t="s">
        <v>6</v>
      </c>
      <c r="I7" s="79" t="s">
        <v>4</v>
      </c>
      <c r="J7" s="79" t="s">
        <v>8</v>
      </c>
      <c r="K7" s="80" t="s">
        <v>52</v>
      </c>
      <c r="L7" s="157"/>
      <c r="M7" s="47" t="s">
        <v>45</v>
      </c>
      <c r="N7" s="63" t="s">
        <v>16</v>
      </c>
      <c r="O7" s="63" t="s">
        <v>63</v>
      </c>
      <c r="P7" s="63" t="s">
        <v>65</v>
      </c>
      <c r="Q7" s="91" t="s">
        <v>64</v>
      </c>
    </row>
    <row r="8" spans="1:17" s="25" customFormat="1" ht="20.100000000000001" customHeight="1" x14ac:dyDescent="0.2">
      <c r="A8" s="73" t="s">
        <v>23</v>
      </c>
      <c r="B8" s="81">
        <v>12573317.82</v>
      </c>
      <c r="C8" s="82">
        <v>10061041.84</v>
      </c>
      <c r="D8" s="82">
        <v>2014021.73</v>
      </c>
      <c r="E8" s="75">
        <v>577645.52</v>
      </c>
      <c r="F8" s="75">
        <v>213542.13</v>
      </c>
      <c r="G8" s="75">
        <v>824603.17</v>
      </c>
      <c r="H8" s="75">
        <v>398230.91</v>
      </c>
      <c r="I8" s="75">
        <v>232279.25</v>
      </c>
      <c r="J8" s="83" t="s">
        <v>47</v>
      </c>
      <c r="K8" s="75">
        <v>2246300.98</v>
      </c>
      <c r="L8" s="84">
        <f>C8+D8</f>
        <v>12075063.57</v>
      </c>
      <c r="M8" s="68">
        <f>D8/L8</f>
        <v>0.16679181176352184</v>
      </c>
      <c r="N8" s="59">
        <f t="shared" ref="N8:N22" si="0">C8/L8</f>
        <v>0.83320818823647813</v>
      </c>
      <c r="O8" s="89">
        <v>10432</v>
      </c>
      <c r="P8" s="130">
        <f>D8/O8</f>
        <v>193.06189896472392</v>
      </c>
      <c r="Q8" s="131">
        <f>C8/O8</f>
        <v>964.44036042944788</v>
      </c>
    </row>
    <row r="9" spans="1:17" s="25" customFormat="1" ht="20.100000000000001" customHeight="1" x14ac:dyDescent="0.2">
      <c r="A9" s="62" t="s">
        <v>9</v>
      </c>
      <c r="B9" s="85">
        <v>3948549.56</v>
      </c>
      <c r="C9" s="60">
        <v>3159589.28</v>
      </c>
      <c r="D9" s="82">
        <f>SUM(E9:H9)</f>
        <v>1358825.51</v>
      </c>
      <c r="E9" s="75">
        <v>652706.44999999995</v>
      </c>
      <c r="F9" s="75">
        <v>212705.42</v>
      </c>
      <c r="G9" s="75">
        <v>311265.68</v>
      </c>
      <c r="H9" s="75">
        <v>182147.96</v>
      </c>
      <c r="I9" s="75">
        <v>523239.53</v>
      </c>
      <c r="J9" s="75">
        <v>43419</v>
      </c>
      <c r="K9" s="75">
        <v>1925484.04</v>
      </c>
      <c r="L9" s="86">
        <f t="shared" ref="L9:L21" si="1">C9+D9</f>
        <v>4518414.79</v>
      </c>
      <c r="M9" s="69">
        <f t="shared" ref="M9:M22" si="2">D9/L9</f>
        <v>0.300730582107536</v>
      </c>
      <c r="N9" s="61">
        <f t="shared" si="0"/>
        <v>0.699269417892464</v>
      </c>
      <c r="O9" s="87">
        <v>7829</v>
      </c>
      <c r="P9" s="132">
        <f t="shared" ref="P9:P21" si="3">D9/O9</f>
        <v>173.56310001277302</v>
      </c>
      <c r="Q9" s="133">
        <f t="shared" ref="Q9:Q21" si="4">C9/O9</f>
        <v>403.57507727679138</v>
      </c>
    </row>
    <row r="10" spans="1:17" s="25" customFormat="1" ht="20.100000000000001" customHeight="1" x14ac:dyDescent="0.2">
      <c r="A10" s="62" t="s">
        <v>10</v>
      </c>
      <c r="B10" s="85">
        <v>5074126.8899999997</v>
      </c>
      <c r="C10" s="60">
        <v>4060265.02</v>
      </c>
      <c r="D10" s="82">
        <f t="shared" ref="D10:D20" si="5">SUM(E10:H10)</f>
        <v>1554012.02</v>
      </c>
      <c r="E10" s="75">
        <v>699839.5</v>
      </c>
      <c r="F10" s="75">
        <v>119432.1</v>
      </c>
      <c r="G10" s="75">
        <v>486821.83</v>
      </c>
      <c r="H10" s="75">
        <v>247918.59</v>
      </c>
      <c r="I10" s="75">
        <v>462453.14</v>
      </c>
      <c r="J10" s="75">
        <v>39050.22</v>
      </c>
      <c r="K10" s="75">
        <v>2055515.38</v>
      </c>
      <c r="L10" s="86">
        <f>C10+D10</f>
        <v>5614277.04</v>
      </c>
      <c r="M10" s="69">
        <f t="shared" si="2"/>
        <v>0.27679646175779027</v>
      </c>
      <c r="N10" s="61">
        <f t="shared" si="0"/>
        <v>0.72320353824220973</v>
      </c>
      <c r="O10" s="87">
        <v>11297</v>
      </c>
      <c r="P10" s="132">
        <f t="shared" si="3"/>
        <v>137.55970788704965</v>
      </c>
      <c r="Q10" s="133">
        <f t="shared" si="4"/>
        <v>359.4109073205276</v>
      </c>
    </row>
    <row r="11" spans="1:17" ht="20.100000000000001" customHeight="1" x14ac:dyDescent="0.2">
      <c r="A11" s="62" t="s">
        <v>11</v>
      </c>
      <c r="B11" s="85">
        <v>197785274.69</v>
      </c>
      <c r="C11" s="60">
        <v>158265770.88999999</v>
      </c>
      <c r="D11" s="82">
        <f t="shared" si="5"/>
        <v>211840552.03</v>
      </c>
      <c r="E11" s="75">
        <v>61049624.369999997</v>
      </c>
      <c r="F11" s="75">
        <v>22228454.460000001</v>
      </c>
      <c r="G11" s="75">
        <v>95913132.959999993</v>
      </c>
      <c r="H11" s="75">
        <v>32649340.239999998</v>
      </c>
      <c r="I11" s="75">
        <v>37630099.450000003</v>
      </c>
      <c r="J11" s="75">
        <v>10916.87</v>
      </c>
      <c r="K11" s="75">
        <v>249481568.34999999</v>
      </c>
      <c r="L11" s="86">
        <f t="shared" si="1"/>
        <v>370106322.91999996</v>
      </c>
      <c r="M11" s="69">
        <f t="shared" si="2"/>
        <v>0.57237755453259365</v>
      </c>
      <c r="N11" s="61">
        <f t="shared" si="0"/>
        <v>0.42762244546740641</v>
      </c>
      <c r="O11" s="87">
        <v>343715</v>
      </c>
      <c r="P11" s="132">
        <f t="shared" si="3"/>
        <v>616.32617729805213</v>
      </c>
      <c r="Q11" s="133">
        <f t="shared" si="4"/>
        <v>460.45639814962976</v>
      </c>
    </row>
    <row r="12" spans="1:17" ht="20.100000000000001" customHeight="1" x14ac:dyDescent="0.2">
      <c r="A12" s="62" t="s">
        <v>13</v>
      </c>
      <c r="B12" s="85">
        <v>5602097.54</v>
      </c>
      <c r="C12" s="60">
        <v>4482741.75</v>
      </c>
      <c r="D12" s="82">
        <f t="shared" si="5"/>
        <v>877718.20000000007</v>
      </c>
      <c r="E12" s="75">
        <v>234767.64</v>
      </c>
      <c r="F12" s="75">
        <v>61273.86</v>
      </c>
      <c r="G12" s="75">
        <v>384985.31</v>
      </c>
      <c r="H12" s="75">
        <v>196691.39</v>
      </c>
      <c r="I12" s="75">
        <v>232949.56</v>
      </c>
      <c r="J12" s="75" t="s">
        <v>47</v>
      </c>
      <c r="K12" s="75">
        <v>1110667.76</v>
      </c>
      <c r="L12" s="86">
        <f t="shared" si="1"/>
        <v>5360459.95</v>
      </c>
      <c r="M12" s="69">
        <f t="shared" si="2"/>
        <v>0.16373934479260499</v>
      </c>
      <c r="N12" s="61">
        <f t="shared" si="0"/>
        <v>0.83626065520739501</v>
      </c>
      <c r="O12" s="87">
        <v>5022</v>
      </c>
      <c r="P12" s="132">
        <f t="shared" si="3"/>
        <v>174.77463162086821</v>
      </c>
      <c r="Q12" s="133">
        <f t="shared" si="4"/>
        <v>892.6208183990442</v>
      </c>
    </row>
    <row r="13" spans="1:17" ht="20.100000000000001" customHeight="1" x14ac:dyDescent="0.2">
      <c r="A13" s="62" t="s">
        <v>12</v>
      </c>
      <c r="B13" s="85">
        <v>69469034.310000002</v>
      </c>
      <c r="C13" s="60">
        <v>55588417.100000001</v>
      </c>
      <c r="D13" s="82">
        <f>SUM(E13:H13)</f>
        <v>36646901.629999995</v>
      </c>
      <c r="E13" s="75">
        <v>16128158.439999999</v>
      </c>
      <c r="F13" s="75">
        <v>4458026.92</v>
      </c>
      <c r="G13" s="75">
        <v>11956135.109999999</v>
      </c>
      <c r="H13" s="75">
        <v>4104581.16</v>
      </c>
      <c r="I13" s="75">
        <v>5337724.18</v>
      </c>
      <c r="J13" s="75">
        <v>2750.82</v>
      </c>
      <c r="K13" s="75">
        <v>41987376.630000003</v>
      </c>
      <c r="L13" s="86">
        <f t="shared" si="1"/>
        <v>92235318.729999989</v>
      </c>
      <c r="M13" s="69">
        <f t="shared" si="2"/>
        <v>0.39731961828284346</v>
      </c>
      <c r="N13" s="61">
        <f t="shared" si="0"/>
        <v>0.60268038171715665</v>
      </c>
      <c r="O13" s="87">
        <v>125810</v>
      </c>
      <c r="P13" s="132">
        <f t="shared" si="3"/>
        <v>291.28766894523483</v>
      </c>
      <c r="Q13" s="133">
        <f t="shared" si="4"/>
        <v>441.84418647166365</v>
      </c>
    </row>
    <row r="14" spans="1:17" ht="20.100000000000001" customHeight="1" x14ac:dyDescent="0.2">
      <c r="A14" s="141" t="s">
        <v>26</v>
      </c>
      <c r="B14" s="85">
        <v>2935407.97</v>
      </c>
      <c r="C14" s="60">
        <v>2348883.85</v>
      </c>
      <c r="D14" s="82">
        <f t="shared" si="5"/>
        <v>762996.82000000007</v>
      </c>
      <c r="E14" s="75">
        <v>175567.53</v>
      </c>
      <c r="F14" s="75">
        <v>70112.740000000005</v>
      </c>
      <c r="G14" s="75">
        <v>343455.76</v>
      </c>
      <c r="H14" s="75">
        <v>173860.79</v>
      </c>
      <c r="I14" s="75">
        <v>88578.06</v>
      </c>
      <c r="J14" s="75">
        <v>38834.300000000003</v>
      </c>
      <c r="K14" s="75">
        <v>890409.18</v>
      </c>
      <c r="L14" s="86">
        <f t="shared" si="1"/>
        <v>3111880.67</v>
      </c>
      <c r="M14" s="69">
        <f t="shared" si="2"/>
        <v>0.24518832851003894</v>
      </c>
      <c r="N14" s="61">
        <f t="shared" si="0"/>
        <v>0.75481167148996109</v>
      </c>
      <c r="O14" s="87">
        <v>3990</v>
      </c>
      <c r="P14" s="132">
        <f t="shared" si="3"/>
        <v>191.22727318295742</v>
      </c>
      <c r="Q14" s="133">
        <f t="shared" si="4"/>
        <v>588.69269423558899</v>
      </c>
    </row>
    <row r="15" spans="1:17" ht="20.100000000000001" customHeight="1" x14ac:dyDescent="0.2">
      <c r="A15" s="62" t="s">
        <v>18</v>
      </c>
      <c r="B15" s="85">
        <v>35649511.32</v>
      </c>
      <c r="C15" s="60">
        <v>28526377.989999998</v>
      </c>
      <c r="D15" s="82">
        <f t="shared" si="5"/>
        <v>21008739.550000001</v>
      </c>
      <c r="E15" s="75">
        <v>6362854.1299999999</v>
      </c>
      <c r="F15" s="75">
        <v>2286723.2599999998</v>
      </c>
      <c r="G15" s="75">
        <v>10366997.390000001</v>
      </c>
      <c r="H15" s="75">
        <v>1992164.77</v>
      </c>
      <c r="I15" s="75">
        <v>6131464.2800000003</v>
      </c>
      <c r="J15" s="75" t="s">
        <v>47</v>
      </c>
      <c r="K15" s="75">
        <v>27140203.829999998</v>
      </c>
      <c r="L15" s="86">
        <f t="shared" si="1"/>
        <v>49535117.539999999</v>
      </c>
      <c r="M15" s="69">
        <f t="shared" si="2"/>
        <v>0.42411809224103036</v>
      </c>
      <c r="N15" s="61">
        <f t="shared" si="0"/>
        <v>0.57588190775896964</v>
      </c>
      <c r="O15" s="87">
        <v>66213</v>
      </c>
      <c r="P15" s="132">
        <f t="shared" si="3"/>
        <v>317.29025342455412</v>
      </c>
      <c r="Q15" s="133">
        <f t="shared" si="4"/>
        <v>430.82745065168467</v>
      </c>
    </row>
    <row r="16" spans="1:17" ht="20.100000000000001" customHeight="1" x14ac:dyDescent="0.2">
      <c r="A16" s="62" t="s">
        <v>22</v>
      </c>
      <c r="B16" s="85">
        <v>11759197.960000001</v>
      </c>
      <c r="C16" s="60">
        <v>9409590.9299999997</v>
      </c>
      <c r="D16" s="82">
        <f t="shared" si="5"/>
        <v>4316505.18</v>
      </c>
      <c r="E16" s="75">
        <v>1922337.99</v>
      </c>
      <c r="F16" s="75">
        <v>1167729.1100000001</v>
      </c>
      <c r="G16" s="75">
        <v>834413.48</v>
      </c>
      <c r="H16" s="75">
        <v>392024.6</v>
      </c>
      <c r="I16" s="75">
        <v>740918.66</v>
      </c>
      <c r="J16" s="75">
        <v>2872.09</v>
      </c>
      <c r="K16" s="75">
        <v>5060295.93</v>
      </c>
      <c r="L16" s="86">
        <f t="shared" si="1"/>
        <v>13726096.109999999</v>
      </c>
      <c r="M16" s="69">
        <f t="shared" si="2"/>
        <v>0.3144743520231697</v>
      </c>
      <c r="N16" s="61">
        <f t="shared" si="0"/>
        <v>0.68552564797683035</v>
      </c>
      <c r="O16" s="87">
        <v>22174</v>
      </c>
      <c r="P16" s="132">
        <f t="shared" si="3"/>
        <v>194.66515648958239</v>
      </c>
      <c r="Q16" s="133">
        <f t="shared" si="4"/>
        <v>424.35243663750339</v>
      </c>
    </row>
    <row r="17" spans="1:17" ht="20.100000000000001" customHeight="1" x14ac:dyDescent="0.2">
      <c r="A17" s="62" t="s">
        <v>19</v>
      </c>
      <c r="B17" s="85">
        <v>34228620.899999999</v>
      </c>
      <c r="C17" s="60">
        <v>27389395.690000001</v>
      </c>
      <c r="D17" s="82">
        <f t="shared" si="5"/>
        <v>19045733.469999999</v>
      </c>
      <c r="E17" s="75">
        <v>7313796.0999999996</v>
      </c>
      <c r="F17" s="75">
        <v>2624283.4500000002</v>
      </c>
      <c r="G17" s="75">
        <v>6265918.3499999996</v>
      </c>
      <c r="H17" s="75">
        <v>2841735.57</v>
      </c>
      <c r="I17" s="75">
        <v>5877443.2400000002</v>
      </c>
      <c r="J17" s="75">
        <v>44521.120000000003</v>
      </c>
      <c r="K17" s="75">
        <v>24967697.829999998</v>
      </c>
      <c r="L17" s="86">
        <f t="shared" si="1"/>
        <v>46435129.159999996</v>
      </c>
      <c r="M17" s="69">
        <f t="shared" si="2"/>
        <v>0.41015786570496532</v>
      </c>
      <c r="N17" s="61">
        <f t="shared" si="0"/>
        <v>0.58984213429503474</v>
      </c>
      <c r="O17" s="87">
        <v>65000</v>
      </c>
      <c r="P17" s="132">
        <f t="shared" si="3"/>
        <v>293.01128415384613</v>
      </c>
      <c r="Q17" s="133">
        <f t="shared" si="4"/>
        <v>421.37531830769234</v>
      </c>
    </row>
    <row r="18" spans="1:17" ht="20.100000000000001" customHeight="1" x14ac:dyDescent="0.2">
      <c r="A18" s="62" t="s">
        <v>20</v>
      </c>
      <c r="B18" s="85">
        <v>29845720.899999999</v>
      </c>
      <c r="C18" s="60">
        <v>23882243.66</v>
      </c>
      <c r="D18" s="82">
        <f t="shared" si="5"/>
        <v>11098149.280000001</v>
      </c>
      <c r="E18" s="75">
        <v>3345116.17</v>
      </c>
      <c r="F18" s="75">
        <v>946094.98</v>
      </c>
      <c r="G18" s="75">
        <v>4372933.68</v>
      </c>
      <c r="H18" s="75">
        <v>2434004.4500000002</v>
      </c>
      <c r="I18" s="75">
        <v>3148138.67</v>
      </c>
      <c r="J18" s="75">
        <v>37244.83</v>
      </c>
      <c r="K18" s="75">
        <v>14283532.779999999</v>
      </c>
      <c r="L18" s="86">
        <f t="shared" si="1"/>
        <v>34980392.939999998</v>
      </c>
      <c r="M18" s="69">
        <f t="shared" si="2"/>
        <v>0.31726771334547516</v>
      </c>
      <c r="N18" s="61">
        <f t="shared" si="0"/>
        <v>0.68273228665452501</v>
      </c>
      <c r="O18" s="87">
        <v>31760</v>
      </c>
      <c r="P18" s="132">
        <f t="shared" si="3"/>
        <v>349.43794962216629</v>
      </c>
      <c r="Q18" s="133">
        <f t="shared" si="4"/>
        <v>751.95981297229218</v>
      </c>
    </row>
    <row r="19" spans="1:17" ht="20.100000000000001" customHeight="1" x14ac:dyDescent="0.2">
      <c r="A19" s="62" t="s">
        <v>24</v>
      </c>
      <c r="B19" s="85">
        <v>5519924.7800000003</v>
      </c>
      <c r="C19" s="60">
        <v>4416987.72</v>
      </c>
      <c r="D19" s="82">
        <f t="shared" si="5"/>
        <v>1870924.46</v>
      </c>
      <c r="E19" s="75">
        <v>929485.3</v>
      </c>
      <c r="F19" s="75">
        <v>142844.70000000001</v>
      </c>
      <c r="G19" s="75">
        <v>556249.92000000004</v>
      </c>
      <c r="H19" s="75">
        <v>242344.54</v>
      </c>
      <c r="I19" s="75">
        <v>434605.81</v>
      </c>
      <c r="J19" s="75" t="s">
        <v>47</v>
      </c>
      <c r="K19" s="75">
        <v>2305530.27</v>
      </c>
      <c r="L19" s="86">
        <f t="shared" si="1"/>
        <v>6287912.1799999997</v>
      </c>
      <c r="M19" s="69">
        <f t="shared" si="2"/>
        <v>0.29754303279725514</v>
      </c>
      <c r="N19" s="61">
        <f t="shared" si="0"/>
        <v>0.70245696720274486</v>
      </c>
      <c r="O19" s="87">
        <v>11295</v>
      </c>
      <c r="P19" s="132">
        <f t="shared" si="3"/>
        <v>165.64182912793271</v>
      </c>
      <c r="Q19" s="133">
        <f t="shared" si="4"/>
        <v>391.05690305444887</v>
      </c>
    </row>
    <row r="20" spans="1:17" ht="20.100000000000001" customHeight="1" x14ac:dyDescent="0.2">
      <c r="A20" s="62" t="s">
        <v>25</v>
      </c>
      <c r="B20" s="85">
        <v>4972494.5199999996</v>
      </c>
      <c r="C20" s="60">
        <v>3978939.85</v>
      </c>
      <c r="D20" s="82">
        <f t="shared" si="5"/>
        <v>1742685.41</v>
      </c>
      <c r="E20" s="75">
        <v>784806.77</v>
      </c>
      <c r="F20" s="75">
        <v>235225.36</v>
      </c>
      <c r="G20" s="75">
        <v>446464.48</v>
      </c>
      <c r="H20" s="75">
        <v>276188.79999999999</v>
      </c>
      <c r="I20" s="75">
        <v>693759.71</v>
      </c>
      <c r="J20" s="75">
        <v>22343.67</v>
      </c>
      <c r="K20" s="75">
        <v>2458788.79</v>
      </c>
      <c r="L20" s="86">
        <f t="shared" si="1"/>
        <v>5721625.2599999998</v>
      </c>
      <c r="M20" s="69">
        <f t="shared" si="2"/>
        <v>0.30457873957302822</v>
      </c>
      <c r="N20" s="61">
        <f t="shared" si="0"/>
        <v>0.69542126042697183</v>
      </c>
      <c r="O20" s="87">
        <v>11434</v>
      </c>
      <c r="P20" s="132">
        <f t="shared" si="3"/>
        <v>152.41257740073465</v>
      </c>
      <c r="Q20" s="133">
        <f t="shared" si="4"/>
        <v>347.99194070316599</v>
      </c>
    </row>
    <row r="21" spans="1:17" ht="20.100000000000001" customHeight="1" x14ac:dyDescent="0.2">
      <c r="A21" s="62" t="s">
        <v>21</v>
      </c>
      <c r="B21" s="85">
        <v>25233909.510000002</v>
      </c>
      <c r="C21" s="60">
        <v>20191918.73</v>
      </c>
      <c r="D21" s="82">
        <f>SUM(E21:H21)</f>
        <v>16745702.960000001</v>
      </c>
      <c r="E21" s="75">
        <v>7264416.2400000002</v>
      </c>
      <c r="F21" s="75">
        <v>1364332.79</v>
      </c>
      <c r="G21" s="75">
        <v>6026826.1299999999</v>
      </c>
      <c r="H21" s="75">
        <v>2090127.8</v>
      </c>
      <c r="I21" s="75">
        <v>4185142.97</v>
      </c>
      <c r="J21" s="75">
        <v>111448.83</v>
      </c>
      <c r="K21" s="75">
        <v>21042294.760000002</v>
      </c>
      <c r="L21" s="86">
        <f t="shared" si="1"/>
        <v>36937621.689999998</v>
      </c>
      <c r="M21" s="69">
        <f t="shared" si="2"/>
        <v>0.45335087084216663</v>
      </c>
      <c r="N21" s="61">
        <f t="shared" si="0"/>
        <v>0.54664912915783348</v>
      </c>
      <c r="O21" s="87">
        <v>42045</v>
      </c>
      <c r="P21" s="132">
        <f t="shared" si="3"/>
        <v>398.28048424307292</v>
      </c>
      <c r="Q21" s="133">
        <f t="shared" si="4"/>
        <v>480.24542109644432</v>
      </c>
    </row>
    <row r="22" spans="1:17" ht="20.100000000000001" customHeight="1" x14ac:dyDescent="0.2">
      <c r="A22" s="109" t="s">
        <v>17</v>
      </c>
      <c r="B22" s="110">
        <v>444597188.67000002</v>
      </c>
      <c r="C22" s="111">
        <v>355762164.30000001</v>
      </c>
      <c r="D22" s="112">
        <f>SUM(D8:D21)</f>
        <v>330883468.24999994</v>
      </c>
      <c r="E22" s="113">
        <f>SUM(E8:E21)</f>
        <v>107441122.14999998</v>
      </c>
      <c r="F22" s="113">
        <f t="shared" ref="F22:H22" si="6">SUM(F8:F21)</f>
        <v>36130781.280000001</v>
      </c>
      <c r="G22" s="113">
        <f t="shared" si="6"/>
        <v>139090203.25</v>
      </c>
      <c r="H22" s="113">
        <f t="shared" si="6"/>
        <v>48221361.57</v>
      </c>
      <c r="I22" s="113">
        <f>SUM(I8:I21)</f>
        <v>65718796.510000013</v>
      </c>
      <c r="J22" s="113">
        <f>SUM(J8:J21)</f>
        <v>353401.75</v>
      </c>
      <c r="K22" s="113">
        <f>SUM(K8:K21)</f>
        <v>396955666.50999993</v>
      </c>
      <c r="L22" s="114">
        <f>C22+D22</f>
        <v>686645632.54999995</v>
      </c>
      <c r="M22" s="115">
        <f t="shared" si="2"/>
        <v>0.48188388968731372</v>
      </c>
      <c r="N22" s="116">
        <f t="shared" si="0"/>
        <v>0.51811611031268623</v>
      </c>
      <c r="O22" s="117">
        <v>758016</v>
      </c>
      <c r="P22" s="134">
        <f>D22/O22</f>
        <v>436.51251193906188</v>
      </c>
      <c r="Q22" s="135">
        <f>C22/O22</f>
        <v>469.33331789830294</v>
      </c>
    </row>
    <row r="23" spans="1:17" ht="20.100000000000001" customHeight="1" x14ac:dyDescent="0.2">
      <c r="A23" s="27" t="s">
        <v>51</v>
      </c>
      <c r="L23" s="136"/>
      <c r="N23" s="58"/>
      <c r="P23" s="88"/>
      <c r="Q23" s="90"/>
    </row>
    <row r="24" spans="1:17" x14ac:dyDescent="0.2">
      <c r="A24" s="66"/>
      <c r="B24" s="64"/>
      <c r="N24" s="58"/>
    </row>
    <row r="25" spans="1:17" x14ac:dyDescent="0.2">
      <c r="A25" s="66"/>
      <c r="B25" s="64"/>
      <c r="N25" s="58"/>
    </row>
    <row r="26" spans="1:17" x14ac:dyDescent="0.2">
      <c r="A26" s="66"/>
      <c r="B26" s="64"/>
      <c r="N26" s="58"/>
    </row>
    <row r="27" spans="1:17" x14ac:dyDescent="0.2">
      <c r="A27" s="66"/>
      <c r="B27" s="64"/>
      <c r="N27" s="58"/>
    </row>
    <row r="28" spans="1:17" x14ac:dyDescent="0.2">
      <c r="A28" s="66"/>
      <c r="B28" s="64"/>
      <c r="N28" s="58"/>
    </row>
    <row r="29" spans="1:17" x14ac:dyDescent="0.2">
      <c r="A29" s="66"/>
      <c r="B29" s="64"/>
      <c r="N29" s="58"/>
    </row>
    <row r="30" spans="1:17" x14ac:dyDescent="0.2">
      <c r="A30" s="66"/>
      <c r="B30" s="64"/>
      <c r="N30" s="58"/>
    </row>
    <row r="31" spans="1:17" x14ac:dyDescent="0.2">
      <c r="A31" s="66"/>
      <c r="B31" s="64"/>
      <c r="N31" s="58"/>
    </row>
    <row r="32" spans="1:17" x14ac:dyDescent="0.2">
      <c r="A32" s="66"/>
      <c r="B32" s="64"/>
      <c r="N32" s="58"/>
    </row>
    <row r="33" spans="1:14" x14ac:dyDescent="0.2">
      <c r="A33" s="66"/>
      <c r="B33" s="64"/>
      <c r="N33" s="58"/>
    </row>
    <row r="34" spans="1:14" x14ac:dyDescent="0.2">
      <c r="A34" s="66"/>
      <c r="B34" s="64"/>
      <c r="N34" s="58"/>
    </row>
    <row r="35" spans="1:14" x14ac:dyDescent="0.2">
      <c r="A35" s="66"/>
      <c r="B35" s="64"/>
      <c r="N35" s="58"/>
    </row>
    <row r="36" spans="1:14" x14ac:dyDescent="0.2">
      <c r="A36" s="66"/>
      <c r="B36" s="64"/>
      <c r="N36" s="58"/>
    </row>
    <row r="37" spans="1:14" x14ac:dyDescent="0.2">
      <c r="A37" s="66"/>
      <c r="B37" s="64"/>
      <c r="N37" s="58"/>
    </row>
    <row r="38" spans="1:14" x14ac:dyDescent="0.2">
      <c r="A38" s="66"/>
      <c r="B38" s="64"/>
      <c r="N38" s="58"/>
    </row>
    <row r="39" spans="1:14" x14ac:dyDescent="0.2">
      <c r="A39" s="66"/>
      <c r="B39" s="64"/>
      <c r="N39" s="58"/>
    </row>
    <row r="40" spans="1:14" x14ac:dyDescent="0.2">
      <c r="A40" s="66"/>
      <c r="B40" s="64"/>
      <c r="N40" s="58"/>
    </row>
    <row r="41" spans="1:14" x14ac:dyDescent="0.2">
      <c r="A41" s="66"/>
      <c r="B41" s="64"/>
      <c r="N41" s="58"/>
    </row>
    <row r="42" spans="1:14" x14ac:dyDescent="0.2">
      <c r="A42" s="66"/>
      <c r="B42" s="64"/>
      <c r="N42" s="58"/>
    </row>
    <row r="43" spans="1:14" x14ac:dyDescent="0.2">
      <c r="A43" s="66"/>
      <c r="B43" s="64"/>
      <c r="N43" s="58"/>
    </row>
    <row r="44" spans="1:14" x14ac:dyDescent="0.2">
      <c r="A44" s="66"/>
      <c r="B44" s="64"/>
      <c r="N44" s="58"/>
    </row>
    <row r="45" spans="1:14" x14ac:dyDescent="0.2">
      <c r="A45" s="66"/>
      <c r="B45" s="64"/>
      <c r="N45" s="58"/>
    </row>
    <row r="46" spans="1:14" x14ac:dyDescent="0.2">
      <c r="A46" s="66"/>
      <c r="B46" s="64"/>
      <c r="N46" s="58"/>
    </row>
    <row r="47" spans="1:14" x14ac:dyDescent="0.2">
      <c r="A47" s="66"/>
      <c r="B47" s="64"/>
      <c r="N47" s="58"/>
    </row>
    <row r="48" spans="1:14" x14ac:dyDescent="0.2">
      <c r="A48" s="66"/>
      <c r="B48" s="64"/>
      <c r="N48" s="58"/>
    </row>
    <row r="49" spans="1:14" x14ac:dyDescent="0.2">
      <c r="A49" s="67"/>
      <c r="B49" s="65"/>
      <c r="N49" s="58"/>
    </row>
    <row r="65" spans="5:7" x14ac:dyDescent="0.2">
      <c r="E65" s="31" t="s">
        <v>29</v>
      </c>
      <c r="F65" s="30" t="s">
        <v>30</v>
      </c>
      <c r="G65" s="30" t="s">
        <v>31</v>
      </c>
    </row>
    <row r="66" spans="5:7" x14ac:dyDescent="0.2">
      <c r="E66" s="26">
        <v>-97021477.290000007</v>
      </c>
      <c r="F66" s="24">
        <v>388085909.13999999</v>
      </c>
      <c r="G66" s="24">
        <v>539808440.88508916</v>
      </c>
    </row>
    <row r="67" spans="5:7" x14ac:dyDescent="0.2">
      <c r="E67" s="34">
        <v>-88835024.370000005</v>
      </c>
      <c r="F67" s="33">
        <v>355762164.30000001</v>
      </c>
      <c r="G67" s="33">
        <v>444597188.67000002</v>
      </c>
    </row>
    <row r="68" spans="5:7" x14ac:dyDescent="0.2">
      <c r="E68" s="26">
        <v>-2466949.9500000002</v>
      </c>
      <c r="F68" s="24">
        <v>9867799.7599999998</v>
      </c>
      <c r="G68" s="24">
        <v>13725624.873831313</v>
      </c>
    </row>
    <row r="69" spans="5:7" x14ac:dyDescent="0.2">
      <c r="E69" s="34">
        <v>-2512275.98</v>
      </c>
      <c r="F69" s="33">
        <v>10061041.84</v>
      </c>
      <c r="G69" s="33">
        <v>12573317.82</v>
      </c>
    </row>
    <row r="70" spans="5:7" x14ac:dyDescent="0.2">
      <c r="E70" s="26">
        <v>-861926.79</v>
      </c>
      <c r="F70" s="24">
        <v>3447707.33</v>
      </c>
      <c r="G70" s="24">
        <v>4795591.5332946079</v>
      </c>
    </row>
    <row r="71" spans="5:7" x14ac:dyDescent="0.2">
      <c r="E71" s="34">
        <v>-788960.28</v>
      </c>
      <c r="F71" s="33">
        <v>3159589.28</v>
      </c>
      <c r="G71" s="33">
        <v>3948549.56</v>
      </c>
    </row>
    <row r="72" spans="5:7" x14ac:dyDescent="0.2">
      <c r="E72" s="26">
        <v>-1064163.0900000001</v>
      </c>
      <c r="F72" s="24">
        <v>4256652.1100000003</v>
      </c>
      <c r="G72" s="24">
        <v>5920794.1121798186</v>
      </c>
    </row>
    <row r="73" spans="5:7" x14ac:dyDescent="0.2">
      <c r="E73" s="34">
        <v>-1013861.87</v>
      </c>
      <c r="F73" s="33">
        <v>4060265.02</v>
      </c>
      <c r="G73" s="33">
        <v>5074126.8899999997</v>
      </c>
    </row>
    <row r="74" spans="5:7" x14ac:dyDescent="0.2">
      <c r="E74" s="26">
        <v>-44249015.68</v>
      </c>
      <c r="F74" s="24">
        <v>176996062.91999999</v>
      </c>
      <c r="G74" s="24">
        <v>246192831.26458541</v>
      </c>
    </row>
    <row r="75" spans="5:7" x14ac:dyDescent="0.2">
      <c r="E75" s="34">
        <v>-39519503.799999997</v>
      </c>
      <c r="F75" s="33">
        <v>158265770.88999999</v>
      </c>
      <c r="G75" s="33">
        <v>197785274.69</v>
      </c>
    </row>
    <row r="76" spans="5:7" x14ac:dyDescent="0.2">
      <c r="E76" s="26">
        <v>-1131265.81</v>
      </c>
      <c r="F76" s="24">
        <v>4525063</v>
      </c>
      <c r="G76" s="24">
        <v>6294140.4758430775</v>
      </c>
    </row>
    <row r="77" spans="5:7" x14ac:dyDescent="0.2">
      <c r="E77" s="34">
        <v>-1119355.79</v>
      </c>
      <c r="F77" s="33">
        <v>4482741.75</v>
      </c>
      <c r="G77" s="33">
        <v>5602097.54</v>
      </c>
    </row>
    <row r="78" spans="5:7" x14ac:dyDescent="0.2">
      <c r="E78" s="26">
        <v>-15296510.65</v>
      </c>
      <c r="F78" s="24">
        <v>61186042.450000003</v>
      </c>
      <c r="G78" s="24">
        <v>85106780.269113705</v>
      </c>
    </row>
    <row r="79" spans="5:7" x14ac:dyDescent="0.2">
      <c r="E79" s="34">
        <v>-13880617.210000001</v>
      </c>
      <c r="F79" s="33">
        <v>55588417.100000001</v>
      </c>
      <c r="G79" s="33">
        <v>69469034.310000002</v>
      </c>
    </row>
    <row r="80" spans="5:7" x14ac:dyDescent="0.2">
      <c r="E80" s="26">
        <v>-592006.18000000005</v>
      </c>
      <c r="F80" s="24">
        <v>2368025.2999999998</v>
      </c>
      <c r="G80" s="24">
        <v>3293806.7382326894</v>
      </c>
    </row>
    <row r="81" spans="5:8" x14ac:dyDescent="0.2">
      <c r="E81" s="34">
        <v>-586524.12</v>
      </c>
      <c r="F81" s="33">
        <v>2348883.85</v>
      </c>
      <c r="G81" s="33">
        <v>2935407.97</v>
      </c>
    </row>
    <row r="82" spans="5:8" x14ac:dyDescent="0.2">
      <c r="E82" s="26">
        <v>-7476239.5700000003</v>
      </c>
      <c r="F82" s="24">
        <v>29904958.239999998</v>
      </c>
      <c r="G82" s="24">
        <v>41596328.30316624</v>
      </c>
    </row>
    <row r="83" spans="5:8" x14ac:dyDescent="0.2">
      <c r="E83" s="34">
        <v>-7123133.3300000001</v>
      </c>
      <c r="F83" s="33">
        <v>28526377.989999998</v>
      </c>
      <c r="G83" s="33">
        <v>35649511.32</v>
      </c>
    </row>
    <row r="84" spans="5:8" x14ac:dyDescent="0.2">
      <c r="E84" s="26">
        <v>-2618585.84</v>
      </c>
      <c r="F84" s="24">
        <v>10474343.390000001</v>
      </c>
      <c r="G84" s="24">
        <v>14569297.256587872</v>
      </c>
    </row>
    <row r="85" spans="5:8" x14ac:dyDescent="0.2">
      <c r="E85" s="34">
        <v>-2349607.0299999998</v>
      </c>
      <c r="F85" s="33">
        <v>9409590.9299999997</v>
      </c>
      <c r="G85" s="33">
        <v>11759197.960000001</v>
      </c>
    </row>
    <row r="86" spans="5:8" x14ac:dyDescent="0.2">
      <c r="E86" s="26">
        <v>-7316005.6100000003</v>
      </c>
      <c r="F86" s="24">
        <v>29264022.079999998</v>
      </c>
      <c r="G86" s="24">
        <v>40704817.669729769</v>
      </c>
    </row>
    <row r="87" spans="5:8" x14ac:dyDescent="0.2">
      <c r="E87" s="34">
        <v>-6839225.21</v>
      </c>
      <c r="F87" s="33">
        <v>27389395.690000001</v>
      </c>
      <c r="G87" s="33">
        <v>34228620.899999999</v>
      </c>
    </row>
    <row r="88" spans="5:8" x14ac:dyDescent="0.2">
      <c r="E88" s="26">
        <v>-6281981.1200000001</v>
      </c>
      <c r="F88" s="24">
        <v>25127924.52</v>
      </c>
      <c r="G88" s="24">
        <v>34951708.974488661</v>
      </c>
    </row>
    <row r="89" spans="5:8" x14ac:dyDescent="0.2">
      <c r="E89" s="34">
        <v>-5963477.2400000002</v>
      </c>
      <c r="F89" s="33">
        <v>23882243.66</v>
      </c>
      <c r="G89" s="33">
        <v>29845720.899999999</v>
      </c>
    </row>
    <row r="90" spans="5:8" x14ac:dyDescent="0.2">
      <c r="E90" s="26">
        <v>-1249289.3</v>
      </c>
      <c r="F90" s="24">
        <v>4997156.91</v>
      </c>
      <c r="G90" s="24">
        <v>6950799.9342311202</v>
      </c>
    </row>
    <row r="91" spans="5:8" x14ac:dyDescent="0.2">
      <c r="E91" s="34">
        <v>-1102937.06</v>
      </c>
      <c r="F91" s="33">
        <v>4416987.72</v>
      </c>
      <c r="G91" s="33">
        <v>5519924.7800000003</v>
      </c>
    </row>
    <row r="92" spans="5:8" x14ac:dyDescent="0.2">
      <c r="E92" s="26">
        <v>-1000409.22</v>
      </c>
      <c r="F92" s="24">
        <v>4001637.27</v>
      </c>
      <c r="G92" s="24">
        <v>5566080.815368617</v>
      </c>
    </row>
    <row r="93" spans="5:8" x14ac:dyDescent="0.2">
      <c r="E93" s="34">
        <v>-993554.67</v>
      </c>
      <c r="F93" s="33">
        <v>3978939.85</v>
      </c>
      <c r="G93" s="33">
        <v>4972494.5199999996</v>
      </c>
    </row>
    <row r="94" spans="5:8" x14ac:dyDescent="0.2">
      <c r="E94" s="26">
        <v>-5417128.4800000004</v>
      </c>
      <c r="F94" s="24">
        <v>21668513.859999999</v>
      </c>
      <c r="G94" s="24">
        <v>30139838.664436307</v>
      </c>
    </row>
    <row r="95" spans="5:8" x14ac:dyDescent="0.2">
      <c r="E95" s="34">
        <v>-5041990.78</v>
      </c>
      <c r="F95" s="33">
        <v>20191918.73</v>
      </c>
      <c r="G95" s="33">
        <v>25233909.510000002</v>
      </c>
    </row>
    <row r="96" spans="5:8" x14ac:dyDescent="0.2">
      <c r="E96" s="29"/>
      <c r="F96" s="29"/>
      <c r="G96" s="29"/>
      <c r="H96" s="40"/>
    </row>
    <row r="246" spans="9:10" x14ac:dyDescent="0.2">
      <c r="I246" s="36"/>
      <c r="J246" s="36"/>
    </row>
  </sheetData>
  <mergeCells count="6">
    <mergeCell ref="P6:Q6"/>
    <mergeCell ref="A6:A7"/>
    <mergeCell ref="B6:D6"/>
    <mergeCell ref="E6:K6"/>
    <mergeCell ref="M6:N6"/>
    <mergeCell ref="L6:L7"/>
  </mergeCells>
  <conditionalFormatting sqref="M8:N2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{92C388DD-2B62-4065-ADB5-E2816955A628}</x14:id>
        </ext>
      </extLst>
    </cfRule>
  </conditionalFormatting>
  <pageMargins left="0.51181102362204722" right="0.51181102362204722" top="0.78740157480314965" bottom="0.78740157480314965" header="0.31496062992125984" footer="0.31496062992125984"/>
  <pageSetup paperSize="9" orientation="landscape" horizontalDpi="4294967293" verticalDpi="4294967293" r:id="rId1"/>
  <ignoredErrors>
    <ignoredError sqref="D9:D13 D14:D21" formulaRange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C388DD-2B62-4065-ADB5-E2816955A62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M8:N22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6"/>
  <sheetViews>
    <sheetView showGridLines="0" topLeftCell="A4" zoomScale="120" zoomScaleNormal="120" workbookViewId="0">
      <selection activeCell="G6" sqref="G6:I38"/>
    </sheetView>
  </sheetViews>
  <sheetFormatPr defaultRowHeight="16.5" customHeight="1" x14ac:dyDescent="0.25"/>
  <cols>
    <col min="1" max="1" width="29.28515625" customWidth="1"/>
    <col min="2" max="2" width="15.7109375" customWidth="1"/>
    <col min="4" max="4" width="29.28515625" customWidth="1"/>
    <col min="5" max="5" width="15.7109375" customWidth="1"/>
    <col min="6" max="6" width="6.28515625" customWidth="1"/>
    <col min="7" max="7" width="18.85546875" bestFit="1" customWidth="1"/>
    <col min="8" max="8" width="14.7109375" bestFit="1" customWidth="1"/>
    <col min="9" max="9" width="14.42578125" bestFit="1" customWidth="1"/>
  </cols>
  <sheetData>
    <row r="2" spans="1:12" ht="16.5" customHeight="1" thickBot="1" x14ac:dyDescent="0.3">
      <c r="A2" t="s">
        <v>7</v>
      </c>
      <c r="B2">
        <v>2015</v>
      </c>
      <c r="D2" t="s">
        <v>7</v>
      </c>
      <c r="E2">
        <v>2016</v>
      </c>
    </row>
    <row r="3" spans="1:12" ht="16.5" customHeight="1" x14ac:dyDescent="0.25">
      <c r="A3" s="1" t="s">
        <v>0</v>
      </c>
      <c r="B3" s="2">
        <v>1733212.47</v>
      </c>
      <c r="D3" s="1" t="s">
        <v>0</v>
      </c>
      <c r="E3" s="2">
        <v>2014021.73</v>
      </c>
    </row>
    <row r="4" spans="1:12" ht="16.5" customHeight="1" x14ac:dyDescent="0.25">
      <c r="A4" s="3" t="s">
        <v>1</v>
      </c>
      <c r="B4" s="4">
        <v>500414.68</v>
      </c>
      <c r="D4" s="3" t="s">
        <v>1</v>
      </c>
      <c r="E4" s="4">
        <v>577645.52</v>
      </c>
    </row>
    <row r="5" spans="1:12" ht="16.5" customHeight="1" x14ac:dyDescent="0.25">
      <c r="A5" s="5" t="s">
        <v>2</v>
      </c>
      <c r="B5" s="6">
        <v>211219.08</v>
      </c>
      <c r="D5" s="5" t="s">
        <v>6</v>
      </c>
      <c r="E5" s="6">
        <v>398230.91</v>
      </c>
      <c r="J5" t="s">
        <v>11</v>
      </c>
    </row>
    <row r="6" spans="1:12" ht="16.5" customHeight="1" x14ac:dyDescent="0.25">
      <c r="A6" s="3" t="s">
        <v>3</v>
      </c>
      <c r="B6" s="4">
        <v>1021578.71</v>
      </c>
      <c r="D6" s="3" t="s">
        <v>2</v>
      </c>
      <c r="E6" s="4">
        <v>213542.13</v>
      </c>
      <c r="G6" s="27"/>
      <c r="H6" s="27"/>
      <c r="I6" s="27"/>
      <c r="J6" s="19" t="s">
        <v>16</v>
      </c>
      <c r="K6" t="s">
        <v>45</v>
      </c>
      <c r="L6" s="19" t="s">
        <v>46</v>
      </c>
    </row>
    <row r="7" spans="1:12" ht="16.5" customHeight="1" x14ac:dyDescent="0.25">
      <c r="A7" s="7" t="s">
        <v>4</v>
      </c>
      <c r="B7" s="6">
        <v>227068.65</v>
      </c>
      <c r="D7" s="5" t="s">
        <v>3</v>
      </c>
      <c r="E7" s="6">
        <v>824603.17</v>
      </c>
      <c r="G7" s="29"/>
      <c r="H7" s="30" t="s">
        <v>27</v>
      </c>
      <c r="I7" s="30" t="s">
        <v>28</v>
      </c>
      <c r="J7" s="20">
        <v>227587461.58000001</v>
      </c>
      <c r="K7" s="21">
        <v>205754071.52000001</v>
      </c>
      <c r="L7" s="18">
        <v>433341533.10000002</v>
      </c>
    </row>
    <row r="8" spans="1:12" ht="16.5" customHeight="1" thickBot="1" x14ac:dyDescent="0.3">
      <c r="A8" s="13" t="s">
        <v>5</v>
      </c>
      <c r="B8" s="14">
        <v>1960281.12</v>
      </c>
      <c r="D8" s="10" t="s">
        <v>4</v>
      </c>
      <c r="E8" s="4">
        <v>232279.25</v>
      </c>
      <c r="G8" s="30" t="s">
        <v>17</v>
      </c>
      <c r="H8" s="29">
        <v>2015</v>
      </c>
      <c r="I8" s="24">
        <v>485107386.43000001</v>
      </c>
      <c r="J8" s="22">
        <v>0.52519189645152398</v>
      </c>
      <c r="K8" s="22">
        <v>0.47480810354847602</v>
      </c>
      <c r="L8" s="23"/>
    </row>
    <row r="9" spans="1:12" ht="16.5" customHeight="1" x14ac:dyDescent="0.25">
      <c r="D9" s="71" t="s">
        <v>5</v>
      </c>
      <c r="E9" s="72">
        <v>2246300.98</v>
      </c>
      <c r="G9" s="32"/>
      <c r="H9" s="32">
        <v>2016</v>
      </c>
      <c r="I9" s="33">
        <v>444597188.67000002</v>
      </c>
    </row>
    <row r="10" spans="1:12" s="44" customFormat="1" ht="16.5" customHeight="1" x14ac:dyDescent="0.25">
      <c r="D10" s="46"/>
      <c r="E10" s="37"/>
      <c r="G10" s="30" t="s">
        <v>32</v>
      </c>
      <c r="H10" s="29">
        <v>2015</v>
      </c>
      <c r="I10" s="24">
        <v>12334749.710000001</v>
      </c>
    </row>
    <row r="11" spans="1:12" ht="16.5" customHeight="1" thickBot="1" x14ac:dyDescent="0.3">
      <c r="A11" t="s">
        <v>9</v>
      </c>
      <c r="B11">
        <v>2015</v>
      </c>
      <c r="D11" t="s">
        <v>9</v>
      </c>
      <c r="E11">
        <v>2016</v>
      </c>
      <c r="G11" s="32"/>
      <c r="H11" s="32">
        <v>2016</v>
      </c>
      <c r="I11" s="33">
        <v>12573317.82</v>
      </c>
    </row>
    <row r="12" spans="1:12" ht="16.5" customHeight="1" x14ac:dyDescent="0.25">
      <c r="A12" s="1" t="s">
        <v>0</v>
      </c>
      <c r="B12" s="2">
        <v>1128811.6399999999</v>
      </c>
      <c r="D12" s="1" t="s">
        <v>0</v>
      </c>
      <c r="E12" s="2">
        <v>1358825.51</v>
      </c>
      <c r="G12" s="30" t="s">
        <v>33</v>
      </c>
      <c r="H12" s="29">
        <v>2015</v>
      </c>
      <c r="I12" s="24">
        <v>4309634.12</v>
      </c>
    </row>
    <row r="13" spans="1:12" ht="16.5" customHeight="1" x14ac:dyDescent="0.25">
      <c r="A13" s="3" t="s">
        <v>1</v>
      </c>
      <c r="B13" s="4">
        <v>609037.28</v>
      </c>
      <c r="D13" s="3" t="s">
        <v>1</v>
      </c>
      <c r="E13" s="4">
        <v>652706.44999999995</v>
      </c>
      <c r="G13" s="32"/>
      <c r="H13" s="32">
        <v>2016</v>
      </c>
      <c r="I13" s="33">
        <v>3948549.56</v>
      </c>
    </row>
    <row r="14" spans="1:12" ht="16.5" customHeight="1" x14ac:dyDescent="0.25">
      <c r="A14" s="5" t="s">
        <v>6</v>
      </c>
      <c r="B14" s="6">
        <v>146724.88</v>
      </c>
      <c r="D14" s="5" t="s">
        <v>6</v>
      </c>
      <c r="E14" s="6">
        <v>182147.96</v>
      </c>
      <c r="G14" s="28" t="s">
        <v>34</v>
      </c>
      <c r="H14" s="29">
        <v>2015</v>
      </c>
      <c r="I14" s="24">
        <v>5320815.2</v>
      </c>
    </row>
    <row r="15" spans="1:12" ht="16.5" customHeight="1" x14ac:dyDescent="0.25">
      <c r="A15" s="3" t="s">
        <v>2</v>
      </c>
      <c r="B15" s="4">
        <v>124570.1</v>
      </c>
      <c r="D15" s="3" t="s">
        <v>2</v>
      </c>
      <c r="E15" s="4">
        <v>212705.42</v>
      </c>
      <c r="G15" s="32"/>
      <c r="H15" s="32">
        <v>2016</v>
      </c>
      <c r="I15" s="33">
        <v>5074126.8899999997</v>
      </c>
    </row>
    <row r="16" spans="1:12" ht="16.5" customHeight="1" x14ac:dyDescent="0.25">
      <c r="A16" s="5" t="s">
        <v>3</v>
      </c>
      <c r="B16" s="6">
        <v>248479.38</v>
      </c>
      <c r="D16" s="5" t="s">
        <v>3</v>
      </c>
      <c r="E16" s="6">
        <v>311265.68</v>
      </c>
      <c r="G16" s="30" t="s">
        <v>35</v>
      </c>
      <c r="H16" s="29">
        <v>2015</v>
      </c>
      <c r="I16" s="24">
        <v>221245078.59999999</v>
      </c>
    </row>
    <row r="17" spans="1:9" ht="16.5" customHeight="1" x14ac:dyDescent="0.25">
      <c r="A17" s="10" t="s">
        <v>4</v>
      </c>
      <c r="B17" s="4">
        <v>475700.51</v>
      </c>
      <c r="D17" s="10" t="s">
        <v>4</v>
      </c>
      <c r="E17" s="4">
        <v>523239.53</v>
      </c>
      <c r="G17" s="32"/>
      <c r="H17" s="32">
        <v>2016</v>
      </c>
      <c r="I17" s="33">
        <v>197785274.69</v>
      </c>
    </row>
    <row r="18" spans="1:9" ht="16.5" customHeight="1" x14ac:dyDescent="0.25">
      <c r="A18" s="7" t="s">
        <v>8</v>
      </c>
      <c r="B18" s="6">
        <v>36745.440000000002</v>
      </c>
      <c r="D18" s="7" t="s">
        <v>8</v>
      </c>
      <c r="E18" s="6">
        <v>43419</v>
      </c>
      <c r="G18" s="30" t="s">
        <v>36</v>
      </c>
      <c r="H18" s="29">
        <v>2015</v>
      </c>
      <c r="I18" s="24">
        <v>5656328.8099999996</v>
      </c>
    </row>
    <row r="19" spans="1:9" ht="16.5" customHeight="1" thickBot="1" x14ac:dyDescent="0.3">
      <c r="A19" s="13" t="s">
        <v>5</v>
      </c>
      <c r="B19" s="14">
        <v>1641257.59</v>
      </c>
      <c r="D19" s="13" t="s">
        <v>5</v>
      </c>
      <c r="E19" s="14">
        <v>1925484.04</v>
      </c>
      <c r="G19" s="32"/>
      <c r="H19" s="32">
        <v>2016</v>
      </c>
      <c r="I19" s="33">
        <v>5602097.54</v>
      </c>
    </row>
    <row r="20" spans="1:9" ht="16.5" customHeight="1" x14ac:dyDescent="0.25">
      <c r="G20" s="30" t="s">
        <v>37</v>
      </c>
      <c r="H20" s="29">
        <v>2015</v>
      </c>
      <c r="I20" s="24">
        <v>76482553.099999994</v>
      </c>
    </row>
    <row r="21" spans="1:9" ht="16.5" customHeight="1" thickBot="1" x14ac:dyDescent="0.3">
      <c r="A21" t="s">
        <v>10</v>
      </c>
      <c r="D21" t="s">
        <v>10</v>
      </c>
      <c r="G21" s="32"/>
      <c r="H21" s="32">
        <v>2016</v>
      </c>
      <c r="I21" s="33">
        <v>69469034.310000002</v>
      </c>
    </row>
    <row r="22" spans="1:9" ht="16.5" customHeight="1" x14ac:dyDescent="0.25">
      <c r="A22" s="1" t="s">
        <v>0</v>
      </c>
      <c r="B22" s="2">
        <v>1271114.25</v>
      </c>
      <c r="D22" s="7" t="s">
        <v>0</v>
      </c>
      <c r="E22" s="6">
        <v>1554012.02</v>
      </c>
      <c r="G22" s="28" t="s">
        <v>38</v>
      </c>
      <c r="H22" s="29">
        <v>2015</v>
      </c>
      <c r="I22" s="24">
        <v>2960031.48</v>
      </c>
    </row>
    <row r="23" spans="1:9" ht="16.5" customHeight="1" x14ac:dyDescent="0.25">
      <c r="A23" s="3" t="s">
        <v>1</v>
      </c>
      <c r="B23" s="4">
        <v>639243.66</v>
      </c>
      <c r="D23" s="3" t="s">
        <v>1</v>
      </c>
      <c r="E23" s="4">
        <v>699839.5</v>
      </c>
      <c r="G23" s="32"/>
      <c r="H23" s="32">
        <v>2016</v>
      </c>
      <c r="I23" s="33">
        <v>2935407.97</v>
      </c>
    </row>
    <row r="24" spans="1:9" ht="16.5" customHeight="1" x14ac:dyDescent="0.25">
      <c r="A24" s="5" t="s">
        <v>2</v>
      </c>
      <c r="B24" s="6">
        <v>149098.63</v>
      </c>
      <c r="D24" s="5" t="s">
        <v>6</v>
      </c>
      <c r="E24" s="6">
        <v>247918.59</v>
      </c>
      <c r="G24" s="30" t="s">
        <v>39</v>
      </c>
      <c r="H24" s="29">
        <v>2015</v>
      </c>
      <c r="I24" s="24">
        <v>37381197.810000002</v>
      </c>
    </row>
    <row r="25" spans="1:9" ht="16.5" customHeight="1" x14ac:dyDescent="0.25">
      <c r="A25" s="3" t="s">
        <v>3</v>
      </c>
      <c r="B25" s="4">
        <v>482771.96</v>
      </c>
      <c r="D25" s="3" t="s">
        <v>2</v>
      </c>
      <c r="E25" s="4">
        <v>119432.1</v>
      </c>
      <c r="G25" s="32"/>
      <c r="H25" s="32">
        <v>2016</v>
      </c>
      <c r="I25" s="33">
        <v>35649511.32</v>
      </c>
    </row>
    <row r="26" spans="1:9" ht="16.5" customHeight="1" x14ac:dyDescent="0.25">
      <c r="A26" s="7" t="s">
        <v>4</v>
      </c>
      <c r="B26" s="6">
        <v>411349.98</v>
      </c>
      <c r="D26" s="5" t="s">
        <v>3</v>
      </c>
      <c r="E26" s="6">
        <v>486821.83</v>
      </c>
      <c r="G26" s="30" t="s">
        <v>40</v>
      </c>
      <c r="H26" s="29">
        <v>2015</v>
      </c>
      <c r="I26" s="24">
        <v>13092929.23</v>
      </c>
    </row>
    <row r="27" spans="1:9" ht="16.5" customHeight="1" x14ac:dyDescent="0.25">
      <c r="A27" s="10" t="s">
        <v>8</v>
      </c>
      <c r="B27" s="4">
        <v>60833.34</v>
      </c>
      <c r="D27" s="10" t="s">
        <v>4</v>
      </c>
      <c r="E27" s="4">
        <v>462453.14</v>
      </c>
      <c r="G27" s="32"/>
      <c r="H27" s="32">
        <v>2016</v>
      </c>
      <c r="I27" s="33">
        <v>11759197.960000001</v>
      </c>
    </row>
    <row r="28" spans="1:9" ht="16.5" customHeight="1" thickBot="1" x14ac:dyDescent="0.3">
      <c r="A28" s="11" t="s">
        <v>5</v>
      </c>
      <c r="B28" s="12">
        <v>1743297.57</v>
      </c>
      <c r="D28" s="7" t="s">
        <v>8</v>
      </c>
      <c r="E28" s="6">
        <v>39050.22</v>
      </c>
      <c r="G28" s="30" t="s">
        <v>41</v>
      </c>
      <c r="H28" s="29">
        <v>2015</v>
      </c>
      <c r="I28" s="24">
        <v>36580027.689999998</v>
      </c>
    </row>
    <row r="29" spans="1:9" ht="16.5" customHeight="1" thickBot="1" x14ac:dyDescent="0.3">
      <c r="D29" s="8" t="s">
        <v>5</v>
      </c>
      <c r="E29" s="9">
        <v>2055515.38</v>
      </c>
      <c r="G29" s="32"/>
      <c r="H29" s="32">
        <v>2016</v>
      </c>
      <c r="I29" s="33">
        <v>34228620.899999999</v>
      </c>
    </row>
    <row r="30" spans="1:9" ht="16.5" customHeight="1" x14ac:dyDescent="0.25">
      <c r="D30" s="41"/>
      <c r="E30" s="42"/>
      <c r="G30" s="30" t="s">
        <v>42</v>
      </c>
      <c r="H30" s="29">
        <v>2015</v>
      </c>
      <c r="I30" s="24">
        <v>31409905.640000001</v>
      </c>
    </row>
    <row r="31" spans="1:9" ht="16.5" customHeight="1" thickBot="1" x14ac:dyDescent="0.3">
      <c r="A31" t="s">
        <v>11</v>
      </c>
      <c r="D31" t="s">
        <v>11</v>
      </c>
      <c r="G31" s="32"/>
      <c r="H31" s="32">
        <v>2016</v>
      </c>
      <c r="I31" s="33">
        <v>29845720.899999999</v>
      </c>
    </row>
    <row r="32" spans="1:9" ht="16.5" customHeight="1" x14ac:dyDescent="0.25">
      <c r="A32" s="1" t="s">
        <v>0</v>
      </c>
      <c r="B32" s="2">
        <v>201613395.46000001</v>
      </c>
      <c r="D32" s="1" t="s">
        <v>0</v>
      </c>
      <c r="E32" s="2">
        <v>211840552.03</v>
      </c>
      <c r="G32" s="28" t="s">
        <v>43</v>
      </c>
      <c r="H32" s="29">
        <v>2015</v>
      </c>
      <c r="I32" s="24">
        <v>6246446.21</v>
      </c>
    </row>
    <row r="33" spans="1:9" ht="16.5" customHeight="1" x14ac:dyDescent="0.25">
      <c r="A33" s="3" t="s">
        <v>1</v>
      </c>
      <c r="B33" s="4">
        <v>58262077.100000001</v>
      </c>
      <c r="D33" s="3" t="s">
        <v>1</v>
      </c>
      <c r="E33" s="4">
        <v>61049624.369999997</v>
      </c>
      <c r="G33" s="32"/>
      <c r="H33" s="32">
        <v>2016</v>
      </c>
      <c r="I33" s="33">
        <v>5519924.7800000003</v>
      </c>
    </row>
    <row r="34" spans="1:9" ht="16.5" customHeight="1" x14ac:dyDescent="0.25">
      <c r="A34" s="5" t="s">
        <v>2</v>
      </c>
      <c r="B34" s="6">
        <v>27624551.609999999</v>
      </c>
      <c r="D34" s="5" t="s">
        <v>6</v>
      </c>
      <c r="E34" s="6">
        <v>32649340.239999998</v>
      </c>
      <c r="G34" s="28" t="s">
        <v>44</v>
      </c>
      <c r="H34" s="29">
        <v>2015</v>
      </c>
      <c r="I34" s="24">
        <v>5002046.49</v>
      </c>
    </row>
    <row r="35" spans="1:9" ht="16.5" customHeight="1" x14ac:dyDescent="0.25">
      <c r="A35" s="3" t="s">
        <v>3</v>
      </c>
      <c r="B35" s="4">
        <v>115726766.75</v>
      </c>
      <c r="D35" s="3" t="s">
        <v>2</v>
      </c>
      <c r="E35" s="4">
        <v>22228454.460000001</v>
      </c>
      <c r="G35" s="32"/>
      <c r="H35" s="32">
        <v>2016</v>
      </c>
      <c r="I35" s="33">
        <v>4972494.5199999996</v>
      </c>
    </row>
    <row r="36" spans="1:9" ht="16.5" customHeight="1" x14ac:dyDescent="0.25">
      <c r="A36" s="7" t="s">
        <v>4</v>
      </c>
      <c r="B36" s="6">
        <v>39250781.020000003</v>
      </c>
      <c r="D36" s="5" t="s">
        <v>3</v>
      </c>
      <c r="E36" s="6">
        <v>95913132.959999993</v>
      </c>
      <c r="G36" s="30" t="s">
        <v>14</v>
      </c>
      <c r="H36" s="29">
        <v>2015</v>
      </c>
      <c r="I36" s="24">
        <v>27085642.34</v>
      </c>
    </row>
    <row r="37" spans="1:9" ht="16.5" customHeight="1" x14ac:dyDescent="0.25">
      <c r="A37" s="10" t="s">
        <v>8</v>
      </c>
      <c r="B37" s="4">
        <v>22548.82</v>
      </c>
      <c r="D37" s="10" t="s">
        <v>4</v>
      </c>
      <c r="E37" s="4">
        <v>37630099.450000003</v>
      </c>
      <c r="G37" s="32"/>
      <c r="H37" s="32">
        <v>2016</v>
      </c>
      <c r="I37" s="33">
        <v>25233909.510000002</v>
      </c>
    </row>
    <row r="38" spans="1:9" ht="16.5" customHeight="1" thickBot="1" x14ac:dyDescent="0.3">
      <c r="A38" s="13" t="s">
        <v>5</v>
      </c>
      <c r="B38" s="14">
        <v>240886725.30000001</v>
      </c>
      <c r="D38" s="7" t="s">
        <v>8</v>
      </c>
      <c r="E38" s="6">
        <v>10916.87</v>
      </c>
      <c r="G38" s="27"/>
      <c r="H38" s="29"/>
      <c r="I38" s="29"/>
    </row>
    <row r="39" spans="1:9" ht="16.5" customHeight="1" thickBot="1" x14ac:dyDescent="0.3">
      <c r="D39" s="8" t="s">
        <v>5</v>
      </c>
      <c r="E39" s="9">
        <v>249481568.34999999</v>
      </c>
    </row>
    <row r="40" spans="1:9" ht="16.5" customHeight="1" x14ac:dyDescent="0.25">
      <c r="D40" s="41"/>
      <c r="E40" s="42"/>
    </row>
    <row r="41" spans="1:9" ht="16.5" customHeight="1" thickBot="1" x14ac:dyDescent="0.3">
      <c r="A41" t="s">
        <v>13</v>
      </c>
      <c r="D41" t="s">
        <v>13</v>
      </c>
    </row>
    <row r="42" spans="1:9" ht="16.5" customHeight="1" x14ac:dyDescent="0.25">
      <c r="A42" s="1" t="s">
        <v>0</v>
      </c>
      <c r="B42" s="2">
        <v>748817.79</v>
      </c>
      <c r="D42" s="1" t="s">
        <v>0</v>
      </c>
      <c r="E42" s="2">
        <v>877718.2</v>
      </c>
    </row>
    <row r="43" spans="1:9" ht="16.5" customHeight="1" x14ac:dyDescent="0.25">
      <c r="A43" s="3" t="s">
        <v>1</v>
      </c>
      <c r="B43" s="4">
        <v>205018.77</v>
      </c>
      <c r="D43" s="3" t="s">
        <v>1</v>
      </c>
      <c r="E43" s="4">
        <v>234767.64</v>
      </c>
    </row>
    <row r="44" spans="1:9" ht="16.5" customHeight="1" x14ac:dyDescent="0.25">
      <c r="A44" s="5" t="s">
        <v>2</v>
      </c>
      <c r="B44" s="6">
        <v>139877.82999999999</v>
      </c>
      <c r="D44" s="5" t="s">
        <v>6</v>
      </c>
      <c r="E44" s="6">
        <v>196691.39</v>
      </c>
    </row>
    <row r="45" spans="1:9" ht="16.5" customHeight="1" x14ac:dyDescent="0.25">
      <c r="A45" s="3" t="s">
        <v>3</v>
      </c>
      <c r="B45" s="4">
        <v>403921.19</v>
      </c>
      <c r="D45" s="3" t="s">
        <v>2</v>
      </c>
      <c r="E45" s="4">
        <v>61273.86</v>
      </c>
    </row>
    <row r="46" spans="1:9" ht="16.5" customHeight="1" x14ac:dyDescent="0.25">
      <c r="A46" s="7" t="s">
        <v>4</v>
      </c>
      <c r="B46" s="6">
        <v>208470.49</v>
      </c>
      <c r="D46" s="5" t="s">
        <v>3</v>
      </c>
      <c r="E46" s="6">
        <v>384985.31</v>
      </c>
    </row>
    <row r="47" spans="1:9" ht="16.5" customHeight="1" thickBot="1" x14ac:dyDescent="0.3">
      <c r="A47" s="8" t="s">
        <v>5</v>
      </c>
      <c r="B47" s="9">
        <v>957288.28</v>
      </c>
      <c r="D47" s="10" t="s">
        <v>4</v>
      </c>
      <c r="E47" s="4">
        <v>232949.56</v>
      </c>
    </row>
    <row r="48" spans="1:9" ht="16.5" customHeight="1" thickBot="1" x14ac:dyDescent="0.3">
      <c r="D48" s="13" t="s">
        <v>5</v>
      </c>
      <c r="E48" s="14">
        <v>1110667.76</v>
      </c>
    </row>
    <row r="50" spans="1:5" ht="16.5" customHeight="1" thickBot="1" x14ac:dyDescent="0.3">
      <c r="A50" t="s">
        <v>12</v>
      </c>
      <c r="D50" t="s">
        <v>12</v>
      </c>
    </row>
    <row r="51" spans="1:5" ht="16.5" customHeight="1" x14ac:dyDescent="0.25">
      <c r="A51" s="1" t="s">
        <v>0</v>
      </c>
      <c r="B51" s="2">
        <v>39716132.520000003</v>
      </c>
      <c r="D51" s="1" t="s">
        <v>0</v>
      </c>
      <c r="E51" s="2">
        <v>36646901.630000003</v>
      </c>
    </row>
    <row r="52" spans="1:5" ht="16.5" customHeight="1" x14ac:dyDescent="0.25">
      <c r="A52" s="3" t="s">
        <v>1</v>
      </c>
      <c r="B52" s="4">
        <v>15298156.060000001</v>
      </c>
      <c r="D52" s="3" t="s">
        <v>1</v>
      </c>
      <c r="E52" s="4">
        <v>16128158.439999999</v>
      </c>
    </row>
    <row r="53" spans="1:5" ht="16.5" customHeight="1" x14ac:dyDescent="0.25">
      <c r="A53" s="5" t="s">
        <v>2</v>
      </c>
      <c r="B53" s="6">
        <v>7716512.4299999997</v>
      </c>
      <c r="D53" s="5" t="s">
        <v>6</v>
      </c>
      <c r="E53" s="6">
        <v>4104581.16</v>
      </c>
    </row>
    <row r="54" spans="1:5" ht="16.5" customHeight="1" x14ac:dyDescent="0.25">
      <c r="A54" s="3" t="s">
        <v>3</v>
      </c>
      <c r="B54" s="4">
        <v>16701464.029999999</v>
      </c>
      <c r="D54" s="3" t="s">
        <v>2</v>
      </c>
      <c r="E54" s="4">
        <v>4458026.92</v>
      </c>
    </row>
    <row r="55" spans="1:5" ht="16.5" customHeight="1" x14ac:dyDescent="0.25">
      <c r="A55" s="7" t="s">
        <v>4</v>
      </c>
      <c r="B55" s="6">
        <v>6325735.2199999997</v>
      </c>
      <c r="D55" s="5" t="s">
        <v>3</v>
      </c>
      <c r="E55" s="6">
        <v>11956135.109999999</v>
      </c>
    </row>
    <row r="56" spans="1:5" ht="16.5" customHeight="1" x14ac:dyDescent="0.25">
      <c r="A56" s="10" t="s">
        <v>8</v>
      </c>
      <c r="B56" s="4">
        <v>4484.32</v>
      </c>
      <c r="D56" s="10" t="s">
        <v>4</v>
      </c>
      <c r="E56" s="4">
        <v>5337724.18</v>
      </c>
    </row>
    <row r="57" spans="1:5" ht="16.5" customHeight="1" thickBot="1" x14ac:dyDescent="0.3">
      <c r="A57" s="11" t="s">
        <v>5</v>
      </c>
      <c r="B57" s="12">
        <v>46046352.060000002</v>
      </c>
      <c r="D57" s="7" t="s">
        <v>8</v>
      </c>
      <c r="E57" s="6">
        <v>2750.82</v>
      </c>
    </row>
    <row r="58" spans="1:5" ht="16.5" customHeight="1" thickBot="1" x14ac:dyDescent="0.3">
      <c r="D58" s="13" t="s">
        <v>5</v>
      </c>
      <c r="E58" s="14">
        <v>41987376.630000003</v>
      </c>
    </row>
    <row r="60" spans="1:5" ht="16.5" customHeight="1" thickBot="1" x14ac:dyDescent="0.3">
      <c r="A60" t="s">
        <v>26</v>
      </c>
      <c r="D60" t="s">
        <v>26</v>
      </c>
    </row>
    <row r="61" spans="1:5" ht="16.5" customHeight="1" x14ac:dyDescent="0.25">
      <c r="A61" s="1" t="s">
        <v>0</v>
      </c>
      <c r="B61" s="2">
        <v>632316.27</v>
      </c>
      <c r="D61" s="1" t="s">
        <v>0</v>
      </c>
      <c r="E61" s="2">
        <v>762996.82</v>
      </c>
    </row>
    <row r="62" spans="1:5" ht="16.5" customHeight="1" x14ac:dyDescent="0.25">
      <c r="A62" s="3" t="s">
        <v>1</v>
      </c>
      <c r="B62" s="4">
        <v>167774.36</v>
      </c>
      <c r="D62" s="3" t="s">
        <v>1</v>
      </c>
      <c r="E62" s="4">
        <v>175567.53</v>
      </c>
    </row>
    <row r="63" spans="1:5" ht="16.5" customHeight="1" x14ac:dyDescent="0.25">
      <c r="A63" s="5" t="s">
        <v>2</v>
      </c>
      <c r="B63" s="6">
        <v>100949.84</v>
      </c>
      <c r="D63" s="5" t="s">
        <v>6</v>
      </c>
      <c r="E63" s="6">
        <v>173860.79</v>
      </c>
    </row>
    <row r="64" spans="1:5" ht="16.5" customHeight="1" x14ac:dyDescent="0.25">
      <c r="A64" s="3" t="s">
        <v>3</v>
      </c>
      <c r="B64" s="4">
        <v>363592.07</v>
      </c>
      <c r="D64" s="3" t="s">
        <v>2</v>
      </c>
      <c r="E64" s="4">
        <v>70112.740000000005</v>
      </c>
    </row>
    <row r="65" spans="1:5" ht="16.5" customHeight="1" x14ac:dyDescent="0.25">
      <c r="A65" s="7" t="s">
        <v>4</v>
      </c>
      <c r="B65" s="6">
        <v>91463.66</v>
      </c>
      <c r="D65" s="5" t="s">
        <v>3</v>
      </c>
      <c r="E65" s="6">
        <v>343455.76</v>
      </c>
    </row>
    <row r="66" spans="1:5" ht="16.5" customHeight="1" x14ac:dyDescent="0.25">
      <c r="A66" s="10" t="s">
        <v>8</v>
      </c>
      <c r="B66" s="4">
        <v>85967.49</v>
      </c>
      <c r="D66" s="10" t="s">
        <v>4</v>
      </c>
      <c r="E66" s="4">
        <v>88578.06</v>
      </c>
    </row>
    <row r="67" spans="1:5" ht="16.5" customHeight="1" thickBot="1" x14ac:dyDescent="0.3">
      <c r="A67" s="11" t="s">
        <v>5</v>
      </c>
      <c r="B67" s="12">
        <v>809747.42</v>
      </c>
      <c r="D67" s="7" t="s">
        <v>8</v>
      </c>
      <c r="E67" s="6">
        <v>38834.300000000003</v>
      </c>
    </row>
    <row r="68" spans="1:5" ht="16.5" customHeight="1" thickBot="1" x14ac:dyDescent="0.3">
      <c r="D68" s="13" t="s">
        <v>5</v>
      </c>
      <c r="E68" s="14">
        <v>890409.18</v>
      </c>
    </row>
    <row r="70" spans="1:5" ht="16.5" customHeight="1" thickBot="1" x14ac:dyDescent="0.3">
      <c r="A70" t="s">
        <v>18</v>
      </c>
      <c r="B70">
        <v>2015</v>
      </c>
      <c r="D70" t="s">
        <v>18</v>
      </c>
      <c r="E70">
        <v>2016</v>
      </c>
    </row>
    <row r="71" spans="1:5" ht="16.5" customHeight="1" x14ac:dyDescent="0.25">
      <c r="A71" s="1" t="s">
        <v>0</v>
      </c>
      <c r="B71" s="2">
        <v>19472059.09</v>
      </c>
      <c r="D71" s="1" t="s">
        <v>0</v>
      </c>
      <c r="E71" s="2">
        <v>21008739.550000001</v>
      </c>
    </row>
    <row r="72" spans="1:5" ht="16.5" customHeight="1" x14ac:dyDescent="0.25">
      <c r="A72" s="3" t="s">
        <v>1</v>
      </c>
      <c r="B72" s="4">
        <v>6081393.9900000002</v>
      </c>
      <c r="D72" s="3" t="s">
        <v>1</v>
      </c>
      <c r="E72" s="4">
        <v>6362854.1299999999</v>
      </c>
    </row>
    <row r="73" spans="1:5" ht="16.5" customHeight="1" x14ac:dyDescent="0.25">
      <c r="A73" s="5" t="s">
        <v>2</v>
      </c>
      <c r="B73" s="6">
        <v>2570772.4300000002</v>
      </c>
      <c r="D73" s="5" t="s">
        <v>6</v>
      </c>
      <c r="E73" s="6">
        <v>1992164.77</v>
      </c>
    </row>
    <row r="74" spans="1:5" ht="16.5" customHeight="1" x14ac:dyDescent="0.25">
      <c r="A74" s="3" t="s">
        <v>3</v>
      </c>
      <c r="B74" s="4">
        <v>10819892.67</v>
      </c>
      <c r="D74" s="3" t="s">
        <v>2</v>
      </c>
      <c r="E74" s="4">
        <v>2286723.2599999998</v>
      </c>
    </row>
    <row r="75" spans="1:5" ht="16.5" customHeight="1" x14ac:dyDescent="0.25">
      <c r="A75" s="7" t="s">
        <v>4</v>
      </c>
      <c r="B75" s="6">
        <v>6625802.0099999998</v>
      </c>
      <c r="D75" s="5" t="s">
        <v>3</v>
      </c>
      <c r="E75" s="6">
        <v>10366997.390000001</v>
      </c>
    </row>
    <row r="76" spans="1:5" ht="16.5" customHeight="1" thickBot="1" x14ac:dyDescent="0.3">
      <c r="A76" s="8" t="s">
        <v>5</v>
      </c>
      <c r="B76" s="9">
        <v>26097861.100000001</v>
      </c>
      <c r="D76" s="10" t="s">
        <v>4</v>
      </c>
      <c r="E76" s="4">
        <v>6131464.2800000003</v>
      </c>
    </row>
    <row r="77" spans="1:5" ht="16.5" customHeight="1" thickBot="1" x14ac:dyDescent="0.3">
      <c r="A77" s="41"/>
      <c r="B77" s="42"/>
      <c r="D77" s="13" t="s">
        <v>5</v>
      </c>
      <c r="E77" s="14">
        <v>27140203.829999998</v>
      </c>
    </row>
    <row r="78" spans="1:5" s="70" customFormat="1" ht="16.5" customHeight="1" x14ac:dyDescent="0.25">
      <c r="A78" s="46"/>
      <c r="B78" s="37"/>
      <c r="D78" s="46"/>
      <c r="E78" s="37"/>
    </row>
    <row r="79" spans="1:5" ht="16.5" customHeight="1" thickBot="1" x14ac:dyDescent="0.3">
      <c r="A79" t="s">
        <v>22</v>
      </c>
      <c r="D79" t="s">
        <v>22</v>
      </c>
    </row>
    <row r="80" spans="1:5" ht="16.5" customHeight="1" x14ac:dyDescent="0.25">
      <c r="A80" s="1" t="s">
        <v>0</v>
      </c>
      <c r="B80" s="2">
        <v>3392706.32</v>
      </c>
      <c r="D80" s="1" t="s">
        <v>0</v>
      </c>
      <c r="E80" s="2">
        <v>4316505.18</v>
      </c>
    </row>
    <row r="81" spans="1:5" ht="16.5" customHeight="1" x14ac:dyDescent="0.25">
      <c r="A81" s="3" t="s">
        <v>1</v>
      </c>
      <c r="B81" s="4">
        <v>1566725.71</v>
      </c>
      <c r="C81" s="43"/>
      <c r="D81" s="3" t="s">
        <v>1</v>
      </c>
      <c r="E81" s="4">
        <v>1922337.99</v>
      </c>
    </row>
    <row r="82" spans="1:5" ht="16.5" customHeight="1" x14ac:dyDescent="0.25">
      <c r="A82" s="5" t="s">
        <v>2</v>
      </c>
      <c r="B82" s="6">
        <v>808432.47</v>
      </c>
      <c r="C82" s="43"/>
      <c r="D82" s="5" t="s">
        <v>6</v>
      </c>
      <c r="E82" s="6">
        <v>392024.6</v>
      </c>
    </row>
    <row r="83" spans="1:5" ht="16.5" customHeight="1" x14ac:dyDescent="0.25">
      <c r="A83" s="3" t="s">
        <v>3</v>
      </c>
      <c r="B83" s="4">
        <v>1017548.14</v>
      </c>
      <c r="C83" s="45"/>
      <c r="D83" s="3" t="s">
        <v>2</v>
      </c>
      <c r="E83" s="4">
        <v>1167729.1100000001</v>
      </c>
    </row>
    <row r="84" spans="1:5" ht="16.5" customHeight="1" x14ac:dyDescent="0.25">
      <c r="A84" s="7" t="s">
        <v>4</v>
      </c>
      <c r="B84" s="6">
        <v>719380.37</v>
      </c>
      <c r="C84" s="45"/>
      <c r="D84" s="5" t="s">
        <v>3</v>
      </c>
      <c r="E84" s="6">
        <v>834413.48</v>
      </c>
    </row>
    <row r="85" spans="1:5" ht="16.5" customHeight="1" x14ac:dyDescent="0.25">
      <c r="A85" s="10" t="s">
        <v>8</v>
      </c>
      <c r="B85" s="4">
        <v>15690.63</v>
      </c>
      <c r="C85" s="45"/>
      <c r="D85" s="10" t="s">
        <v>4</v>
      </c>
      <c r="E85" s="4">
        <v>740918.66</v>
      </c>
    </row>
    <row r="86" spans="1:5" ht="16.5" customHeight="1" thickBot="1" x14ac:dyDescent="0.3">
      <c r="A86" s="13" t="s">
        <v>5</v>
      </c>
      <c r="B86" s="14">
        <v>4127777.32</v>
      </c>
      <c r="C86" s="43"/>
      <c r="D86" s="7" t="s">
        <v>8</v>
      </c>
      <c r="E86" s="6">
        <v>2872.09</v>
      </c>
    </row>
    <row r="87" spans="1:5" ht="16.5" customHeight="1" thickBot="1" x14ac:dyDescent="0.3">
      <c r="A87" s="46"/>
      <c r="B87" s="37"/>
      <c r="D87" s="13" t="s">
        <v>5</v>
      </c>
      <c r="E87" s="14">
        <v>5060295.93</v>
      </c>
    </row>
    <row r="88" spans="1:5" ht="16.5" customHeight="1" x14ac:dyDescent="0.25">
      <c r="A88" s="46"/>
      <c r="B88" s="37"/>
    </row>
    <row r="89" spans="1:5" ht="16.5" customHeight="1" thickBot="1" x14ac:dyDescent="0.3">
      <c r="A89" t="s">
        <v>19</v>
      </c>
      <c r="D89" t="s">
        <v>19</v>
      </c>
    </row>
    <row r="90" spans="1:5" ht="16.5" customHeight="1" x14ac:dyDescent="0.25">
      <c r="A90" s="1" t="s">
        <v>0</v>
      </c>
      <c r="B90" s="2">
        <v>17195013.18</v>
      </c>
      <c r="D90" s="1" t="s">
        <v>0</v>
      </c>
      <c r="E90" s="2">
        <v>19045733.469999999</v>
      </c>
    </row>
    <row r="91" spans="1:5" ht="16.5" customHeight="1" x14ac:dyDescent="0.25">
      <c r="A91" s="3" t="s">
        <v>1</v>
      </c>
      <c r="B91" s="4">
        <v>6606491.3499999996</v>
      </c>
      <c r="D91" s="3" t="s">
        <v>1</v>
      </c>
      <c r="E91" s="4">
        <v>7313796.0999999996</v>
      </c>
    </row>
    <row r="92" spans="1:5" ht="16.5" customHeight="1" x14ac:dyDescent="0.25">
      <c r="A92" s="5" t="s">
        <v>2</v>
      </c>
      <c r="B92" s="6">
        <v>3417306.78</v>
      </c>
      <c r="D92" s="5" t="s">
        <v>6</v>
      </c>
      <c r="E92" s="6">
        <v>2841735.57</v>
      </c>
    </row>
    <row r="93" spans="1:5" ht="16.5" customHeight="1" x14ac:dyDescent="0.25">
      <c r="A93" s="3" t="s">
        <v>3</v>
      </c>
      <c r="B93" s="4">
        <v>7171215.0499999998</v>
      </c>
      <c r="D93" s="3" t="s">
        <v>2</v>
      </c>
      <c r="E93" s="4">
        <v>2624283.4500000002</v>
      </c>
    </row>
    <row r="94" spans="1:5" ht="16.5" customHeight="1" x14ac:dyDescent="0.25">
      <c r="A94" s="7" t="s">
        <v>4</v>
      </c>
      <c r="B94" s="6">
        <v>5588185.5899999999</v>
      </c>
      <c r="D94" s="5" t="s">
        <v>3</v>
      </c>
      <c r="E94" s="6">
        <v>6265918.3499999996</v>
      </c>
    </row>
    <row r="95" spans="1:5" ht="16.5" customHeight="1" x14ac:dyDescent="0.25">
      <c r="A95" s="10" t="s">
        <v>8</v>
      </c>
      <c r="B95" s="4">
        <v>167552.5</v>
      </c>
      <c r="D95" s="10" t="s">
        <v>4</v>
      </c>
      <c r="E95" s="4">
        <v>5877443.2400000002</v>
      </c>
    </row>
    <row r="96" spans="1:5" ht="16.5" customHeight="1" thickBot="1" x14ac:dyDescent="0.3">
      <c r="A96" s="13" t="s">
        <v>5</v>
      </c>
      <c r="B96" s="14">
        <v>22950751.27</v>
      </c>
      <c r="D96" s="7" t="s">
        <v>8</v>
      </c>
      <c r="E96" s="6">
        <v>44521.120000000003</v>
      </c>
    </row>
    <row r="97" spans="1:5" ht="16.5" customHeight="1" thickBot="1" x14ac:dyDescent="0.3">
      <c r="D97" s="13" t="s">
        <v>5</v>
      </c>
      <c r="E97" s="14">
        <v>24967697.829999998</v>
      </c>
    </row>
    <row r="99" spans="1:5" ht="16.5" customHeight="1" thickBot="1" x14ac:dyDescent="0.3">
      <c r="A99" t="s">
        <v>20</v>
      </c>
      <c r="D99" t="s">
        <v>20</v>
      </c>
    </row>
    <row r="100" spans="1:5" ht="16.5" customHeight="1" x14ac:dyDescent="0.25">
      <c r="A100" s="1" t="s">
        <v>0</v>
      </c>
      <c r="B100" s="2">
        <v>9008527.6799999997</v>
      </c>
      <c r="D100" s="1" t="s">
        <v>0</v>
      </c>
      <c r="E100" s="2">
        <v>11098149.279999999</v>
      </c>
    </row>
    <row r="101" spans="1:5" ht="16.5" customHeight="1" x14ac:dyDescent="0.25">
      <c r="A101" s="3" t="s">
        <v>1</v>
      </c>
      <c r="B101" s="4">
        <v>3273077.61</v>
      </c>
      <c r="D101" s="3" t="s">
        <v>1</v>
      </c>
      <c r="E101" s="4">
        <v>3345116.17</v>
      </c>
    </row>
    <row r="102" spans="1:5" ht="16.5" customHeight="1" x14ac:dyDescent="0.25">
      <c r="A102" s="5" t="s">
        <v>2</v>
      </c>
      <c r="B102" s="6">
        <v>986878.45</v>
      </c>
      <c r="D102" s="5" t="s">
        <v>6</v>
      </c>
      <c r="E102" s="6">
        <v>2434004.4500000002</v>
      </c>
    </row>
    <row r="103" spans="1:5" ht="16.5" customHeight="1" x14ac:dyDescent="0.25">
      <c r="A103" s="3" t="s">
        <v>3</v>
      </c>
      <c r="B103" s="4">
        <v>4748571.62</v>
      </c>
      <c r="D103" s="3" t="s">
        <v>2</v>
      </c>
      <c r="E103" s="4">
        <v>946094.98</v>
      </c>
    </row>
    <row r="104" spans="1:5" ht="16.5" customHeight="1" x14ac:dyDescent="0.25">
      <c r="A104" s="7" t="s">
        <v>4</v>
      </c>
      <c r="B104" s="6">
        <v>2748342.91</v>
      </c>
      <c r="D104" s="5" t="s">
        <v>3</v>
      </c>
      <c r="E104" s="6">
        <v>4372933.68</v>
      </c>
    </row>
    <row r="105" spans="1:5" ht="16.5" customHeight="1" x14ac:dyDescent="0.25">
      <c r="A105" s="10" t="s">
        <v>8</v>
      </c>
      <c r="B105" s="4">
        <v>40954.550000000003</v>
      </c>
      <c r="D105" s="10" t="s">
        <v>4</v>
      </c>
      <c r="E105" s="4">
        <v>3148138.67</v>
      </c>
    </row>
    <row r="106" spans="1:5" ht="16.5" customHeight="1" thickBot="1" x14ac:dyDescent="0.3">
      <c r="A106" s="13" t="s">
        <v>5</v>
      </c>
      <c r="B106" s="14">
        <v>11797825.140000001</v>
      </c>
      <c r="D106" s="7" t="s">
        <v>8</v>
      </c>
      <c r="E106" s="6">
        <v>37244.83</v>
      </c>
    </row>
    <row r="107" spans="1:5" ht="16.5" customHeight="1" thickBot="1" x14ac:dyDescent="0.3">
      <c r="D107" s="8" t="s">
        <v>5</v>
      </c>
      <c r="E107" s="9">
        <v>14283532.779999999</v>
      </c>
    </row>
    <row r="108" spans="1:5" ht="16.5" customHeight="1" x14ac:dyDescent="0.25">
      <c r="D108" s="41"/>
      <c r="E108" s="42"/>
    </row>
    <row r="109" spans="1:5" ht="16.5" customHeight="1" thickBot="1" x14ac:dyDescent="0.3">
      <c r="A109" t="s">
        <v>24</v>
      </c>
      <c r="D109" t="s">
        <v>24</v>
      </c>
    </row>
    <row r="110" spans="1:5" ht="16.5" customHeight="1" x14ac:dyDescent="0.25">
      <c r="A110" s="1" t="s">
        <v>0</v>
      </c>
      <c r="B110" s="2">
        <v>1626521.23</v>
      </c>
      <c r="D110" s="1" t="s">
        <v>0</v>
      </c>
      <c r="E110" s="2">
        <v>1870924.46</v>
      </c>
    </row>
    <row r="111" spans="1:5" ht="16.5" customHeight="1" x14ac:dyDescent="0.25">
      <c r="A111" s="3" t="s">
        <v>1</v>
      </c>
      <c r="B111" s="4">
        <v>825491.48</v>
      </c>
      <c r="D111" s="3" t="s">
        <v>1</v>
      </c>
      <c r="E111" s="4">
        <v>929485.3</v>
      </c>
    </row>
    <row r="112" spans="1:5" ht="16.5" customHeight="1" x14ac:dyDescent="0.25">
      <c r="A112" s="5" t="s">
        <v>2</v>
      </c>
      <c r="B112" s="6">
        <v>218787.68</v>
      </c>
      <c r="D112" s="5" t="s">
        <v>6</v>
      </c>
      <c r="E112" s="6">
        <v>242344.54</v>
      </c>
    </row>
    <row r="113" spans="1:5" ht="16.5" customHeight="1" x14ac:dyDescent="0.25">
      <c r="A113" s="3" t="s">
        <v>3</v>
      </c>
      <c r="B113" s="4">
        <v>582242.06999999995</v>
      </c>
      <c r="D113" s="3" t="s">
        <v>2</v>
      </c>
      <c r="E113" s="4">
        <v>142844.70000000001</v>
      </c>
    </row>
    <row r="114" spans="1:5" ht="16.5" customHeight="1" x14ac:dyDescent="0.25">
      <c r="A114" s="7" t="s">
        <v>4</v>
      </c>
      <c r="B114" s="6">
        <v>382808.93</v>
      </c>
      <c r="D114" s="5" t="s">
        <v>3</v>
      </c>
      <c r="E114" s="6">
        <v>556249.92000000004</v>
      </c>
    </row>
    <row r="115" spans="1:5" ht="16.5" customHeight="1" x14ac:dyDescent="0.25">
      <c r="A115" s="10" t="s">
        <v>8</v>
      </c>
      <c r="B115" s="15">
        <v>215.64</v>
      </c>
      <c r="D115" s="10" t="s">
        <v>4</v>
      </c>
      <c r="E115" s="4">
        <v>434605.81</v>
      </c>
    </row>
    <row r="116" spans="1:5" ht="16.5" customHeight="1" thickBot="1" x14ac:dyDescent="0.3">
      <c r="A116" s="13" t="s">
        <v>5</v>
      </c>
      <c r="B116" s="14">
        <v>2009545.8</v>
      </c>
      <c r="D116" s="11" t="s">
        <v>5</v>
      </c>
      <c r="E116" s="12">
        <v>2305530.27</v>
      </c>
    </row>
    <row r="118" spans="1:5" ht="16.5" customHeight="1" thickBot="1" x14ac:dyDescent="0.3">
      <c r="A118" t="s">
        <v>25</v>
      </c>
      <c r="D118" t="s">
        <v>25</v>
      </c>
    </row>
    <row r="119" spans="1:5" ht="16.5" customHeight="1" x14ac:dyDescent="0.25">
      <c r="A119" s="1" t="s">
        <v>0</v>
      </c>
      <c r="B119" s="2">
        <v>1568637.44</v>
      </c>
      <c r="D119" s="1" t="s">
        <v>0</v>
      </c>
      <c r="E119" s="2">
        <v>1742685.41</v>
      </c>
    </row>
    <row r="120" spans="1:5" ht="16.5" customHeight="1" x14ac:dyDescent="0.25">
      <c r="A120" s="3" t="s">
        <v>1</v>
      </c>
      <c r="B120" s="4">
        <v>748486.99</v>
      </c>
      <c r="D120" s="3" t="s">
        <v>1</v>
      </c>
      <c r="E120" s="4">
        <v>784806.77</v>
      </c>
    </row>
    <row r="121" spans="1:5" ht="16.5" customHeight="1" x14ac:dyDescent="0.25">
      <c r="A121" s="5" t="s">
        <v>2</v>
      </c>
      <c r="B121" s="6">
        <v>208576.03</v>
      </c>
      <c r="D121" s="5" t="s">
        <v>6</v>
      </c>
      <c r="E121" s="6">
        <v>276188.79999999999</v>
      </c>
    </row>
    <row r="122" spans="1:5" ht="16.5" customHeight="1" x14ac:dyDescent="0.25">
      <c r="A122" s="3" t="s">
        <v>3</v>
      </c>
      <c r="B122" s="4">
        <v>611574.42000000004</v>
      </c>
      <c r="D122" s="3" t="s">
        <v>2</v>
      </c>
      <c r="E122" s="4">
        <v>235225.36</v>
      </c>
    </row>
    <row r="123" spans="1:5" ht="16.5" customHeight="1" x14ac:dyDescent="0.25">
      <c r="A123" s="7" t="s">
        <v>4</v>
      </c>
      <c r="B123" s="6">
        <v>707039.18</v>
      </c>
      <c r="D123" s="5" t="s">
        <v>3</v>
      </c>
      <c r="E123" s="6">
        <v>446464.48</v>
      </c>
    </row>
    <row r="124" spans="1:5" ht="16.5" customHeight="1" x14ac:dyDescent="0.25">
      <c r="A124" s="10" t="s">
        <v>8</v>
      </c>
      <c r="B124" s="4">
        <v>74052.509999999995</v>
      </c>
      <c r="D124" s="10" t="s">
        <v>4</v>
      </c>
      <c r="E124" s="4">
        <v>693759.71</v>
      </c>
    </row>
    <row r="125" spans="1:5" ht="16.5" customHeight="1" thickBot="1" x14ac:dyDescent="0.3">
      <c r="A125" s="13" t="s">
        <v>5</v>
      </c>
      <c r="B125" s="14">
        <v>2349729.13</v>
      </c>
      <c r="D125" s="7" t="s">
        <v>8</v>
      </c>
      <c r="E125" s="6">
        <v>22343.67</v>
      </c>
    </row>
    <row r="126" spans="1:5" ht="16.5" customHeight="1" thickBot="1" x14ac:dyDescent="0.3">
      <c r="D126" s="13" t="s">
        <v>5</v>
      </c>
      <c r="E126" s="14">
        <v>2458788.79</v>
      </c>
    </row>
    <row r="128" spans="1:5" ht="16.5" customHeight="1" thickBot="1" x14ac:dyDescent="0.3">
      <c r="A128" t="s">
        <v>21</v>
      </c>
      <c r="D128" t="s">
        <v>21</v>
      </c>
    </row>
    <row r="129" spans="1:5" ht="16.5" customHeight="1" x14ac:dyDescent="0.25">
      <c r="A129" s="1" t="s">
        <v>0</v>
      </c>
      <c r="B129" s="2">
        <v>15832593.550000001</v>
      </c>
      <c r="D129" s="1" t="s">
        <v>0</v>
      </c>
      <c r="E129" s="2">
        <v>16745702.960000001</v>
      </c>
    </row>
    <row r="130" spans="1:5" ht="16.5" customHeight="1" x14ac:dyDescent="0.25">
      <c r="A130" s="3" t="s">
        <v>1</v>
      </c>
      <c r="B130" s="4">
        <v>6721262.9000000004</v>
      </c>
      <c r="D130" s="3" t="s">
        <v>1</v>
      </c>
      <c r="E130" s="4">
        <v>7264416.2400000002</v>
      </c>
    </row>
    <row r="131" spans="1:5" ht="16.5" customHeight="1" x14ac:dyDescent="0.25">
      <c r="A131" s="5" t="s">
        <v>2</v>
      </c>
      <c r="B131" s="6">
        <v>1898631.26</v>
      </c>
      <c r="D131" s="5" t="s">
        <v>6</v>
      </c>
      <c r="E131" s="6">
        <v>2090127.8</v>
      </c>
    </row>
    <row r="132" spans="1:5" ht="16.5" customHeight="1" x14ac:dyDescent="0.25">
      <c r="A132" s="3" t="s">
        <v>3</v>
      </c>
      <c r="B132" s="4">
        <v>7212699.3899999997</v>
      </c>
      <c r="D132" s="3" t="s">
        <v>2</v>
      </c>
      <c r="E132" s="4">
        <v>1364332.79</v>
      </c>
    </row>
    <row r="133" spans="1:5" ht="16.5" customHeight="1" x14ac:dyDescent="0.25">
      <c r="A133" s="7" t="s">
        <v>4</v>
      </c>
      <c r="B133" s="6">
        <v>4148956.56</v>
      </c>
      <c r="D133" s="5" t="s">
        <v>3</v>
      </c>
      <c r="E133" s="6">
        <v>6026826.1299999999</v>
      </c>
    </row>
    <row r="134" spans="1:5" ht="16.5" customHeight="1" x14ac:dyDescent="0.25">
      <c r="A134" s="16" t="s">
        <v>8</v>
      </c>
      <c r="B134" s="17">
        <v>193102.59</v>
      </c>
      <c r="D134" s="10" t="s">
        <v>4</v>
      </c>
      <c r="E134" s="4">
        <v>4185142.97</v>
      </c>
    </row>
    <row r="135" spans="1:5" ht="16.5" customHeight="1" thickBot="1" x14ac:dyDescent="0.3">
      <c r="A135" s="11" t="s">
        <v>5</v>
      </c>
      <c r="B135" s="12">
        <v>20174652.699999999</v>
      </c>
      <c r="D135" s="7" t="s">
        <v>8</v>
      </c>
      <c r="E135" s="6">
        <v>111448.83</v>
      </c>
    </row>
    <row r="136" spans="1:5" ht="16.5" customHeight="1" thickBot="1" x14ac:dyDescent="0.3">
      <c r="D136" s="8" t="s">
        <v>5</v>
      </c>
      <c r="E136" s="9">
        <v>21042294.760000002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Receitas 2015</vt:lpstr>
      <vt:lpstr>Receitas 2016</vt:lpstr>
      <vt:lpstr>TCE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Mônica Flissak</dc:creator>
  <cp:lastModifiedBy>Monica Flissak</cp:lastModifiedBy>
  <cp:lastPrinted>2017-08-11T14:33:31Z</cp:lastPrinted>
  <dcterms:created xsi:type="dcterms:W3CDTF">2016-11-25T10:02:10Z</dcterms:created>
  <dcterms:modified xsi:type="dcterms:W3CDTF">2017-08-11T14:52:53Z</dcterms:modified>
</cp:coreProperties>
</file>