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9440" windowHeight="12240"/>
  </bookViews>
  <sheets>
    <sheet name="Exemplo -Anual " sheetId="1" r:id="rId1"/>
  </sheets>
  <calcPr calcId="144525"/>
</workbook>
</file>

<file path=xl/calcChain.xml><?xml version="1.0" encoding="utf-8"?>
<calcChain xmlns="http://schemas.openxmlformats.org/spreadsheetml/2006/main">
  <c r="D9" i="1" l="1"/>
  <c r="D10" i="1"/>
  <c r="H9" i="1"/>
  <c r="G9" i="1"/>
  <c r="F9" i="1"/>
  <c r="E9" i="1"/>
  <c r="D11" i="1"/>
  <c r="D13" i="1" s="1"/>
  <c r="E10" i="1"/>
  <c r="F10" i="1"/>
  <c r="F11" i="1" s="1"/>
  <c r="F13" i="1" s="1"/>
  <c r="C13" i="1" l="1"/>
  <c r="D16" i="1"/>
  <c r="D17" i="1" s="1"/>
  <c r="E11" i="1"/>
  <c r="E13" i="1" s="1"/>
  <c r="E16" i="1" l="1"/>
  <c r="E17" i="1" l="1"/>
  <c r="F16" i="1" l="1"/>
  <c r="G10" i="1" l="1"/>
  <c r="G11" i="1" s="1"/>
  <c r="G13" i="1" s="1"/>
  <c r="F17" i="1"/>
  <c r="G16" i="1" l="1"/>
  <c r="H10" i="1" l="1"/>
  <c r="H11" i="1" s="1"/>
  <c r="H13" i="1" s="1"/>
  <c r="G17" i="1"/>
  <c r="H16" i="1" l="1"/>
  <c r="H17" i="1" s="1"/>
</calcChain>
</file>

<file path=xl/sharedStrings.xml><?xml version="1.0" encoding="utf-8"?>
<sst xmlns="http://schemas.openxmlformats.org/spreadsheetml/2006/main" count="17" uniqueCount="17">
  <si>
    <t xml:space="preserve">RCL </t>
  </si>
  <si>
    <t>Valor dos Precatórios</t>
  </si>
  <si>
    <t xml:space="preserve">Diferença entre Precatório e Pagametno </t>
  </si>
  <si>
    <t xml:space="preserve">Índice de Pagamento </t>
  </si>
  <si>
    <r>
      <rPr>
        <b/>
        <sz val="10"/>
        <color theme="1"/>
        <rFont val="Times New Roman"/>
        <family val="1"/>
      </rPr>
      <t xml:space="preserve">Elaboração: </t>
    </r>
    <r>
      <rPr>
        <sz val="10"/>
        <color theme="1"/>
        <rFont val="Times New Roman"/>
        <family val="1"/>
      </rPr>
      <t xml:space="preserve">FECAM </t>
    </r>
  </si>
  <si>
    <t xml:space="preserve">SIMULAÇÃO PARA PAGAMENTO DOS PRECATÓRIOS - REGIME ESPECIAL </t>
  </si>
  <si>
    <t>1.</t>
  </si>
  <si>
    <t>2.</t>
  </si>
  <si>
    <t>3.</t>
  </si>
  <si>
    <t>4.</t>
  </si>
  <si>
    <t>5.</t>
  </si>
  <si>
    <t xml:space="preserve">Preenchimento das informações </t>
  </si>
  <si>
    <t>□  Inserir o Valor dos Precatórios (2) requisitados ao TJSC até a data de 30 de junho do respectivo ano.</t>
  </si>
  <si>
    <t>□  	Índice de Pagamento (3) é o valor relativo a ser aplicado sobre a RCL para o pagamento dos precatórios no respectivo ano.</t>
  </si>
  <si>
    <t>Precatórios em Relação a RCL</t>
  </si>
  <si>
    <t>□  	(4) Valor a ser utilizado para o liquidação dos precatórios.</t>
  </si>
  <si>
    <r>
      <rPr>
        <sz val="10"/>
        <color theme="1"/>
        <rFont val="Calibri"/>
        <family val="2"/>
      </rPr>
      <t xml:space="preserve">□  </t>
    </r>
    <r>
      <rPr>
        <sz val="10"/>
        <color theme="1"/>
        <rFont val="Times New Roman"/>
        <family val="1"/>
      </rPr>
      <t xml:space="preserve">	Inserir a Receita Corrente Liquida (1)  apurada no segundo mês anterior ao mês do deposito, conforme art.19 da resolução nº 115, de 29 de junho de 2010, que dispões sobre a gestão de precatórios no âmbito do pode judiciário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</si>
</sst>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%"/>
    <numFmt numFmtId="165" formatCode="0.000%"/>
    <numFmt numFmtId="166" formatCode="&quot;R$&quot;\ #,##0.00;[Red]&quot;R$&quot;\ #,##0.00"/>
    <numFmt numFmtId="167" formatCode="_-&quot;R$&quot;\ * #,##0.0000_-;\-&quot;R$&quot;\ * #,##0.00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0" fontId="2" fillId="2" borderId="2" xfId="2" applyNumberFormat="1" applyFont="1" applyFill="1" applyBorder="1" applyAlignment="1" applyProtection="1">
      <alignment horizontal="center"/>
    </xf>
    <xf numFmtId="165" fontId="3" fillId="2" borderId="3" xfId="2" applyNumberFormat="1" applyFont="1" applyFill="1" applyBorder="1" applyAlignment="1" applyProtection="1">
      <alignment horizontal="center"/>
    </xf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8" fontId="2" fillId="2" borderId="3" xfId="1" applyNumberFormat="1" applyFont="1" applyFill="1" applyBorder="1" applyAlignment="1" applyProtection="1">
      <alignment horizontal="right"/>
      <protection locked="0"/>
    </xf>
    <xf numFmtId="167" fontId="3" fillId="2" borderId="2" xfId="1" applyNumberFormat="1" applyFont="1" applyFill="1" applyBorder="1" applyAlignment="1" applyProtection="1">
      <protection locked="0"/>
    </xf>
    <xf numFmtId="8" fontId="2" fillId="2" borderId="2" xfId="1" applyNumberFormat="1" applyFont="1" applyFill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44" fontId="2" fillId="2" borderId="0" xfId="1" applyFont="1" applyFill="1" applyProtection="1">
      <protection locked="0"/>
    </xf>
    <xf numFmtId="164" fontId="2" fillId="2" borderId="0" xfId="2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9" fontId="2" fillId="2" borderId="0" xfId="2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44" fontId="2" fillId="2" borderId="2" xfId="0" applyNumberFormat="1" applyFont="1" applyFill="1" applyBorder="1" applyProtection="1"/>
    <xf numFmtId="0" fontId="2" fillId="2" borderId="2" xfId="0" applyFont="1" applyFill="1" applyBorder="1" applyProtection="1"/>
    <xf numFmtId="44" fontId="2" fillId="2" borderId="3" xfId="0" applyNumberFormat="1" applyFont="1" applyFill="1" applyBorder="1" applyProtection="1"/>
    <xf numFmtId="44" fontId="2" fillId="2" borderId="2" xfId="0" applyNumberFormat="1" applyFont="1" applyFill="1" applyBorder="1" applyAlignment="1" applyProtection="1">
      <alignment horizontal="center"/>
    </xf>
    <xf numFmtId="166" fontId="2" fillId="2" borderId="3" xfId="1" applyNumberFormat="1" applyFont="1" applyFill="1" applyBorder="1" applyProtection="1"/>
    <xf numFmtId="0" fontId="2" fillId="2" borderId="1" xfId="0" applyFont="1" applyFill="1" applyBorder="1" applyProtection="1"/>
    <xf numFmtId="0" fontId="3" fillId="2" borderId="1" xfId="0" applyFont="1" applyFill="1" applyBorder="1" applyAlignment="1" applyProtection="1">
      <alignment horizontal="center"/>
    </xf>
    <xf numFmtId="8" fontId="2" fillId="2" borderId="0" xfId="0" applyNumberFormat="1" applyFont="1" applyFill="1" applyProtection="1">
      <protection locked="0"/>
    </xf>
    <xf numFmtId="10" fontId="2" fillId="2" borderId="0" xfId="0" applyNumberFormat="1" applyFont="1" applyFill="1" applyProtection="1">
      <protection locked="0"/>
    </xf>
    <xf numFmtId="9" fontId="2" fillId="2" borderId="0" xfId="0" applyNumberFormat="1" applyFont="1" applyFill="1" applyProtection="1">
      <protection locked="0"/>
    </xf>
    <xf numFmtId="44" fontId="2" fillId="2" borderId="0" xfId="0" applyNumberFormat="1" applyFont="1" applyFill="1" applyProtection="1">
      <protection locked="0"/>
    </xf>
    <xf numFmtId="167" fontId="3" fillId="2" borderId="2" xfId="1" applyNumberFormat="1" applyFont="1" applyFill="1" applyBorder="1" applyAlignment="1" applyProtection="1"/>
    <xf numFmtId="8" fontId="2" fillId="2" borderId="2" xfId="1" applyNumberFormat="1" applyFont="1" applyFill="1" applyBorder="1" applyAlignment="1" applyProtection="1">
      <alignment horizontal="center"/>
    </xf>
    <xf numFmtId="0" fontId="2" fillId="2" borderId="2" xfId="2" applyNumberFormat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263769</xdr:colOff>
      <xdr:row>0</xdr:row>
      <xdr:rowOff>87922</xdr:rowOff>
    </xdr:from>
    <xdr:to>
      <xdr:col>2</xdr:col>
      <xdr:colOff>1135649</xdr:colOff>
      <xdr:row>4</xdr:row>
      <xdr:rowOff>52102</xdr:rowOff>
    </xdr:to>
    <xdr:pic>
      <xdr:nvPicPr>
        <xdr:cNvPr id="2" name="Imagem 1" descr="fecam_nov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904" y="87922"/>
          <a:ext cx="871880" cy="645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tabSelected="1" zoomScale="130" zoomScaleNormal="130" workbookViewId="0">
      <selection activeCell="C29" sqref="C29"/>
    </sheetView>
  </sheetViews>
  <sheetFormatPr defaultRowHeight="12.75" x14ac:dyDescent="0.2"/>
  <cols>
    <col min="1" max="1" width="9.140625" style="3"/>
    <col min="2" max="2" width="2.42578125" style="3" bestFit="1" customWidth="1"/>
    <col min="3" max="3" width="33.42578125" style="3" bestFit="1" customWidth="1"/>
    <col min="4" max="6" width="30.140625" style="3" bestFit="1" customWidth="1"/>
    <col min="7" max="7" width="18.5703125" style="3" bestFit="1" customWidth="1"/>
    <col min="8" max="8" width="23.7109375" style="3" customWidth="1"/>
    <col min="9" max="16384" width="9.140625" style="3"/>
  </cols>
  <sheetData>
    <row r="3" spans="2:8" ht="15.75" x14ac:dyDescent="0.25">
      <c r="C3" s="34" t="s">
        <v>5</v>
      </c>
      <c r="D3" s="34"/>
      <c r="E3" s="34"/>
      <c r="F3" s="34"/>
      <c r="G3" s="34"/>
      <c r="H3" s="34"/>
    </row>
    <row r="5" spans="2:8" ht="13.5" thickBot="1" x14ac:dyDescent="0.25">
      <c r="C5" s="4"/>
      <c r="D5" s="4"/>
      <c r="E5" s="4"/>
      <c r="F5" s="4"/>
    </row>
    <row r="6" spans="2:8" x14ac:dyDescent="0.2">
      <c r="C6" s="5"/>
      <c r="D6" s="6">
        <v>2016</v>
      </c>
      <c r="E6" s="6">
        <v>2017</v>
      </c>
      <c r="F6" s="6">
        <v>2018</v>
      </c>
      <c r="G6" s="6">
        <v>2019</v>
      </c>
      <c r="H6" s="6">
        <v>2020</v>
      </c>
    </row>
    <row r="7" spans="2:8" x14ac:dyDescent="0.2">
      <c r="B7" s="3" t="s">
        <v>6</v>
      </c>
      <c r="C7" s="7" t="s">
        <v>0</v>
      </c>
      <c r="D7" s="8"/>
      <c r="E7" s="8"/>
      <c r="F7" s="8"/>
      <c r="G7" s="8"/>
      <c r="H7" s="8"/>
    </row>
    <row r="8" spans="2:8" x14ac:dyDescent="0.2">
      <c r="B8" s="3" t="s">
        <v>7</v>
      </c>
      <c r="C8" s="9" t="s">
        <v>1</v>
      </c>
      <c r="D8" s="10"/>
      <c r="E8" s="11"/>
      <c r="F8" s="11"/>
      <c r="G8" s="11"/>
      <c r="H8" s="11"/>
    </row>
    <row r="9" spans="2:8" x14ac:dyDescent="0.2">
      <c r="C9" s="31" t="s">
        <v>14</v>
      </c>
      <c r="D9" s="32" t="e">
        <f>IF((D8/D7)&gt;35%,"1,5% da RCL","1% da RCL")</f>
        <v>#DIV/0!</v>
      </c>
      <c r="E9" s="32" t="e">
        <f>IF((E8/E7)&gt;35%,"1,5% da RCL","1% da RCL")</f>
        <v>#DIV/0!</v>
      </c>
      <c r="F9" s="32" t="e">
        <f>IF((F8/F7)&gt;35%,"1,5% da RCL","1% da RCL")</f>
        <v>#DIV/0!</v>
      </c>
      <c r="G9" s="32" t="e">
        <f>IF((G8/G7)&gt;35%,"1,5% da RCL","1% da RCL")</f>
        <v>#DIV/0!</v>
      </c>
      <c r="H9" s="32" t="e">
        <f>IF((H8/H7)&gt;35%,"1,5% da RCL","1% da RCL")</f>
        <v>#DIV/0!</v>
      </c>
    </row>
    <row r="10" spans="2:8" x14ac:dyDescent="0.2">
      <c r="B10" s="17" t="s">
        <v>8</v>
      </c>
      <c r="C10" s="18" t="s">
        <v>3</v>
      </c>
      <c r="D10" s="33" t="e">
        <f>(D8)/(D7*5)</f>
        <v>#DIV/0!</v>
      </c>
      <c r="E10" s="1" t="e">
        <f>(E8)/(E7*4)</f>
        <v>#DIV/0!</v>
      </c>
      <c r="F10" s="1" t="e">
        <f>(F8)/(F7*3)</f>
        <v>#DIV/0!</v>
      </c>
      <c r="G10" s="1" t="e">
        <f>(G8)/(G7*2)</f>
        <v>#DIV/0!</v>
      </c>
      <c r="H10" s="1" t="e">
        <f>(H8)/(H7*1)</f>
        <v>#DIV/0!</v>
      </c>
    </row>
    <row r="11" spans="2:8" x14ac:dyDescent="0.2">
      <c r="B11" s="17"/>
      <c r="C11" s="19"/>
      <c r="D11" s="2" t="e">
        <f>IF(D10&lt;1%,"Pagamento da RCL- 1%","Pagamento pelo Índice")</f>
        <v>#DIV/0!</v>
      </c>
      <c r="E11" s="2" t="e">
        <f t="shared" ref="E11" si="0">IF(E10&lt;1%,"Pagamento da RCL- 1%","Pagamento pelo Índice")</f>
        <v>#DIV/0!</v>
      </c>
      <c r="F11" s="2" t="e">
        <f>IF(F10&lt;1%,"Pagamento da RCL- 1%","Pagamento pelo Índice")</f>
        <v>#DIV/0!</v>
      </c>
      <c r="G11" s="2" t="e">
        <f>IF(G10&lt;1%,"Pagamento da RCL- 1%","Pagamento pelo Índice")</f>
        <v>#DIV/0!</v>
      </c>
      <c r="H11" s="2" t="e">
        <f>IF(H10&lt;1%,"Pagamento da RCL- 1%","Pagamento pelo Índice")</f>
        <v>#DIV/0!</v>
      </c>
    </row>
    <row r="12" spans="2:8" x14ac:dyDescent="0.2">
      <c r="B12" s="17"/>
      <c r="C12" s="18"/>
      <c r="D12" s="20"/>
      <c r="E12" s="21"/>
      <c r="F12" s="21"/>
      <c r="G12" s="21"/>
      <c r="H12" s="21"/>
    </row>
    <row r="13" spans="2:8" x14ac:dyDescent="0.2">
      <c r="B13" s="17" t="s">
        <v>9</v>
      </c>
      <c r="C13" s="19" t="e">
        <f>IF("Pagamento pelo Índice"=D11,"Pagamento pelo Índice","Pagamento da RCL- 1%")</f>
        <v>#DIV/0!</v>
      </c>
      <c r="D13" s="22" t="e">
        <f>IF("Pagamento pelo Índice"=D11,((D10*D7)*1),IF("1% da RCL"=D9,(1%*D7),(1.5%*D7)))</f>
        <v>#DIV/0!</v>
      </c>
      <c r="E13" s="22" t="e">
        <f>IF("Pagamento pelo Índice"=E11,((E10*E7)*1),IF("1% da RCL"=E9,(1%*E7),(1.5%*E7)))</f>
        <v>#DIV/0!</v>
      </c>
      <c r="F13" s="22" t="e">
        <f>IF("Pagamento pelo Índice"=F11,((F10*F7)*1),IF("1% da RCL"=F9,(1%*F7),(1.5%*F7)))</f>
        <v>#DIV/0!</v>
      </c>
      <c r="G13" s="22" t="e">
        <f>IF("Pagamento pelo Índice"=G11,((G10*G7)*1),IF("1% da RCL"=G9,(1%*G7),(1.5%*G7)))</f>
        <v>#DIV/0!</v>
      </c>
      <c r="H13" s="22" t="e">
        <f>IF("Pagamento pelo Índice"=H11,((H10*H7)*1),IF("1% da RCL"=H9,(1%*H7),(1.5%*H7)))</f>
        <v>#DIV/0!</v>
      </c>
    </row>
    <row r="14" spans="2:8" x14ac:dyDescent="0.2">
      <c r="B14" s="17"/>
      <c r="C14" s="18"/>
      <c r="D14" s="23"/>
      <c r="E14" s="20"/>
      <c r="F14" s="20"/>
      <c r="G14" s="20"/>
      <c r="H14" s="20"/>
    </row>
    <row r="15" spans="2:8" x14ac:dyDescent="0.2">
      <c r="B15" s="17"/>
      <c r="C15" s="18"/>
      <c r="D15" s="20"/>
      <c r="E15" s="21"/>
      <c r="F15" s="21"/>
      <c r="G15" s="21"/>
      <c r="H15" s="21"/>
    </row>
    <row r="16" spans="2:8" x14ac:dyDescent="0.2">
      <c r="B16" s="17" t="s">
        <v>10</v>
      </c>
      <c r="C16" s="19" t="s">
        <v>2</v>
      </c>
      <c r="D16" s="24" t="e">
        <f>D8-D13</f>
        <v>#DIV/0!</v>
      </c>
      <c r="E16" s="24" t="e">
        <f>E8-E13</f>
        <v>#DIV/0!</v>
      </c>
      <c r="F16" s="24" t="e">
        <f>F8-F13</f>
        <v>#DIV/0!</v>
      </c>
      <c r="G16" s="24" t="e">
        <f>G8-G13</f>
        <v>#DIV/0!</v>
      </c>
      <c r="H16" s="24" t="e">
        <f>H8-H13</f>
        <v>#DIV/0!</v>
      </c>
    </row>
    <row r="17" spans="2:8" ht="13.5" thickBot="1" x14ac:dyDescent="0.25">
      <c r="B17" s="17"/>
      <c r="C17" s="25"/>
      <c r="D17" s="26" t="e">
        <f>IF(D16&lt;0,"Pagamento realizado", "Saldo devedor")</f>
        <v>#DIV/0!</v>
      </c>
      <c r="E17" s="26" t="e">
        <f>IF(E16&lt;0,"Pagamento realizado", "Saldo devedor")</f>
        <v>#DIV/0!</v>
      </c>
      <c r="F17" s="26" t="e">
        <f>IF(F16&lt;0,"Pagamento realizado", "Saldo devedor")</f>
        <v>#DIV/0!</v>
      </c>
      <c r="G17" s="26" t="e">
        <f>IF(G16&lt;0,"Pagamento realizado", "Saldo devedor")</f>
        <v>#DIV/0!</v>
      </c>
      <c r="H17" s="26" t="e">
        <f>IF(H16&lt;=0,"Pagamento realizado", "Saldo devedor")</f>
        <v>#DIV/0!</v>
      </c>
    </row>
    <row r="18" spans="2:8" x14ac:dyDescent="0.2">
      <c r="C18" s="3" t="s">
        <v>4</v>
      </c>
      <c r="D18" s="12"/>
    </row>
    <row r="19" spans="2:8" x14ac:dyDescent="0.2">
      <c r="D19" s="13"/>
    </row>
    <row r="20" spans="2:8" x14ac:dyDescent="0.2">
      <c r="C20" s="14" t="s">
        <v>11</v>
      </c>
      <c r="D20" s="15"/>
    </row>
    <row r="21" spans="2:8" x14ac:dyDescent="0.2">
      <c r="C21" s="16" t="s">
        <v>16</v>
      </c>
    </row>
    <row r="22" spans="2:8" x14ac:dyDescent="0.2">
      <c r="C22" s="3" t="s">
        <v>12</v>
      </c>
    </row>
    <row r="23" spans="2:8" x14ac:dyDescent="0.2">
      <c r="C23" s="16" t="s">
        <v>13</v>
      </c>
    </row>
    <row r="24" spans="2:8" x14ac:dyDescent="0.2">
      <c r="C24" s="16" t="s">
        <v>15</v>
      </c>
    </row>
    <row r="27" spans="2:8" x14ac:dyDescent="0.2">
      <c r="D27" s="30"/>
    </row>
    <row r="28" spans="2:8" x14ac:dyDescent="0.2">
      <c r="D28" s="28"/>
      <c r="E28" s="29"/>
    </row>
    <row r="29" spans="2:8" x14ac:dyDescent="0.2">
      <c r="D29" s="12"/>
      <c r="E29" s="27"/>
    </row>
    <row r="30" spans="2:8" x14ac:dyDescent="0.2">
      <c r="D30" s="15"/>
    </row>
  </sheetData>
  <sheetProtection password="B5CA" sheet="1" objects="1" scenarios="1"/>
  <mergeCells count="1">
    <mergeCell ref="C3:H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Exemplo -Anual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EGEM</cp:lastModifiedBy>
  <dcterms:created xsi:type="dcterms:W3CDTF">2015-06-22T18:59:40Z</dcterms:created>
  <dcterms:modified xsi:type="dcterms:W3CDTF">2015-08-10T19:51:18Z</dcterms:modified>
</cp:coreProperties>
</file>